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 firstSheet="4" activeTab="16"/>
  </bookViews>
  <sheets>
    <sheet name="BBA-II" sheetId="28" r:id="rId1"/>
    <sheet name="BCOM-II" sheetId="27" r:id="rId2"/>
    <sheet name="BA-II-A" sheetId="26" r:id="rId3"/>
    <sheet name="BA-II-B" sheetId="25" r:id="rId4"/>
    <sheet name="BBA IV" sheetId="22" r:id="rId5"/>
    <sheet name="BCOM IV" sheetId="21" r:id="rId6"/>
    <sheet name="BA-IV-A" sheetId="23" r:id="rId7"/>
    <sheet name="BA-IV-B" sheetId="20" r:id="rId8"/>
    <sheet name="BBA VI" sheetId="9" r:id="rId9"/>
    <sheet name="BCom VI" sheetId="10" r:id="rId10"/>
    <sheet name="BA VI" sheetId="11" r:id="rId11"/>
    <sheet name="BBA VIII" sheetId="6" r:id="rId12"/>
    <sheet name="BCom VIII" sheetId="7" r:id="rId13"/>
    <sheet name="BA VIII" sheetId="8" r:id="rId14"/>
    <sheet name="BBAX" sheetId="1" r:id="rId15"/>
    <sheet name="BComX" sheetId="4" r:id="rId16"/>
    <sheet name="BAX" sheetId="5" r:id="rId17"/>
    <sheet name="BBA X" sheetId="16" state="hidden" r:id="rId18"/>
    <sheet name="BCom X" sheetId="15" state="hidden" r:id="rId19"/>
    <sheet name="BA X" sheetId="14" state="hidden" r:id="rId20"/>
    <sheet name="SUBJECT" sheetId="19" state="hidden" r:id="rId21"/>
    <sheet name="Sheet1" sheetId="24" state="hidden" r:id="rId22"/>
  </sheets>
  <definedNames>
    <definedName name="_xlnm._FilterDatabase" localSheetId="10" hidden="1">'BA VI'!$A$5:$K$5</definedName>
    <definedName name="_xlnm._FilterDatabase" localSheetId="13" hidden="1">'BA VIII'!$A$5:$K$5</definedName>
    <definedName name="_xlnm._FilterDatabase" localSheetId="2" hidden="1">'BA-II-A'!$A$5:$Q$5</definedName>
    <definedName name="_xlnm._FilterDatabase" localSheetId="3" hidden="1">'BA-II-B'!$A$5:$R$5</definedName>
    <definedName name="_xlnm._FilterDatabase" localSheetId="6" hidden="1">'BA-IV-A'!$A$5:$M$5</definedName>
    <definedName name="_xlnm._FilterDatabase" localSheetId="7" hidden="1">'BA-IV-B'!$A$5:$M$5</definedName>
    <definedName name="_xlnm._FilterDatabase" localSheetId="16" hidden="1">BAX!$A$5:$K$5</definedName>
    <definedName name="_xlnm._FilterDatabase" localSheetId="4" hidden="1">'BBA IV'!$A$5:$M$5</definedName>
    <definedName name="_xlnm._FilterDatabase" localSheetId="8" hidden="1">'BBA VI'!$A$5:$K$5</definedName>
    <definedName name="_xlnm._FilterDatabase" localSheetId="11" hidden="1">'BBA VIII'!$A$5:$K$5</definedName>
    <definedName name="_xlnm._FilterDatabase" localSheetId="0" hidden="1">'BBA-II'!$A$5:$Q$5</definedName>
    <definedName name="_xlnm._FilterDatabase" localSheetId="14" hidden="1">BBAX!$A$5:$K$5</definedName>
    <definedName name="_xlnm._FilterDatabase" localSheetId="5" hidden="1">'BCOM IV'!$A$5:$M$5</definedName>
    <definedName name="_xlnm._FilterDatabase" localSheetId="9" hidden="1">'BCom VI'!$A$5:$K$5</definedName>
    <definedName name="_xlnm._FilterDatabase" localSheetId="12" hidden="1">'BCom VIII'!$A$5:$K$5</definedName>
    <definedName name="_xlnm._FilterDatabase" localSheetId="1" hidden="1">'BCOM-II'!$A$5:$Q$5</definedName>
    <definedName name="_xlnm._FilterDatabase" localSheetId="15" hidden="1">BComX!$A$5:$K$5</definedName>
    <definedName name="_xlnm.Print_Area" localSheetId="0">'BBA-II'!$A$1:$Q$64</definedName>
    <definedName name="_xlnm.Print_Area" localSheetId="1">'BCOM-II'!$A$1:$Q$28</definedName>
  </definedNames>
  <calcPr calcId="124519"/>
</workbook>
</file>

<file path=xl/calcChain.xml><?xml version="1.0" encoding="utf-8"?>
<calcChain xmlns="http://schemas.openxmlformats.org/spreadsheetml/2006/main">
  <c r="H53" i="8"/>
  <c r="H46"/>
  <c r="H52"/>
  <c r="H41"/>
  <c r="H61"/>
  <c r="H60"/>
  <c r="H40"/>
  <c r="H12"/>
  <c r="H51"/>
  <c r="H59"/>
  <c r="H32"/>
  <c r="H45"/>
  <c r="H58"/>
  <c r="H8"/>
  <c r="H7"/>
  <c r="H63"/>
  <c r="H57"/>
  <c r="H31"/>
  <c r="H30"/>
  <c r="H29"/>
  <c r="H56"/>
  <c r="H24"/>
  <c r="H11"/>
  <c r="H55"/>
  <c r="H50"/>
  <c r="H28"/>
  <c r="H27"/>
  <c r="H26"/>
  <c r="H23"/>
  <c r="H62"/>
  <c r="H39"/>
  <c r="H22"/>
  <c r="H21"/>
  <c r="H20"/>
  <c r="H38"/>
  <c r="H6"/>
  <c r="H25"/>
  <c r="H54"/>
  <c r="H10"/>
  <c r="H19"/>
  <c r="H16"/>
  <c r="H15"/>
  <c r="H14"/>
  <c r="H18"/>
  <c r="H44"/>
  <c r="H43"/>
  <c r="H37"/>
  <c r="H36"/>
  <c r="H17"/>
  <c r="H9"/>
  <c r="H42"/>
  <c r="H49"/>
  <c r="H35"/>
  <c r="H13"/>
  <c r="H48"/>
  <c r="H34"/>
  <c r="H47"/>
  <c r="H33"/>
  <c r="P70" i="25" l="1"/>
  <c r="P39"/>
  <c r="P69"/>
  <c r="P68"/>
  <c r="P55"/>
  <c r="P67"/>
  <c r="P47"/>
  <c r="P52"/>
  <c r="P66"/>
  <c r="P49"/>
  <c r="P56"/>
  <c r="P65"/>
  <c r="P64"/>
  <c r="P63"/>
  <c r="P50"/>
  <c r="P6"/>
  <c r="P36"/>
  <c r="P57"/>
  <c r="P46"/>
  <c r="P62"/>
  <c r="P21"/>
  <c r="P19"/>
  <c r="P20"/>
  <c r="P26"/>
  <c r="P8"/>
  <c r="P27"/>
  <c r="P35"/>
  <c r="P7"/>
  <c r="P28"/>
  <c r="P61"/>
  <c r="P11"/>
  <c r="P14"/>
  <c r="P25"/>
  <c r="P12"/>
  <c r="P43"/>
  <c r="P51"/>
  <c r="P32"/>
  <c r="P48"/>
  <c r="P45"/>
  <c r="P17"/>
  <c r="P10"/>
  <c r="P38"/>
  <c r="P15"/>
  <c r="P30"/>
  <c r="P42"/>
  <c r="P37"/>
  <c r="P34"/>
  <c r="P53"/>
  <c r="P9"/>
  <c r="P22"/>
  <c r="P60"/>
  <c r="P44"/>
  <c r="P13"/>
  <c r="P23"/>
  <c r="P59"/>
  <c r="P58"/>
  <c r="P33"/>
  <c r="P29"/>
  <c r="P31"/>
  <c r="P18"/>
  <c r="P40"/>
  <c r="P16"/>
  <c r="P24"/>
  <c r="P41"/>
  <c r="P54"/>
  <c r="P60" i="26"/>
  <c r="P51"/>
  <c r="P69"/>
  <c r="P26"/>
  <c r="P21"/>
  <c r="P33"/>
  <c r="P45"/>
  <c r="P12"/>
  <c r="P29"/>
  <c r="P13"/>
  <c r="P16"/>
  <c r="P67"/>
  <c r="P18"/>
  <c r="P44"/>
  <c r="P22"/>
  <c r="P46"/>
  <c r="P11"/>
  <c r="P58"/>
  <c r="P42"/>
  <c r="P66"/>
  <c r="P68"/>
  <c r="P28"/>
  <c r="P10"/>
  <c r="P41"/>
  <c r="P48"/>
  <c r="P62"/>
  <c r="P27"/>
  <c r="P56"/>
  <c r="P31"/>
  <c r="P36"/>
  <c r="P37"/>
  <c r="P25"/>
  <c r="P65"/>
  <c r="P23"/>
  <c r="P32"/>
  <c r="P19"/>
  <c r="P50"/>
  <c r="P7"/>
  <c r="P64"/>
  <c r="P34"/>
  <c r="P15"/>
  <c r="P17"/>
  <c r="P49"/>
  <c r="P39"/>
  <c r="P6"/>
  <c r="P52"/>
  <c r="P61"/>
  <c r="P53"/>
  <c r="P54"/>
  <c r="P40"/>
  <c r="P30"/>
  <c r="P43"/>
  <c r="P47"/>
  <c r="P57"/>
  <c r="P35"/>
  <c r="P20"/>
  <c r="P24"/>
  <c r="P63"/>
  <c r="P8"/>
  <c r="P59"/>
  <c r="P9"/>
  <c r="P38"/>
  <c r="P14"/>
  <c r="P55"/>
  <c r="P24" i="27"/>
  <c r="P11"/>
  <c r="P28"/>
  <c r="P21"/>
  <c r="P13"/>
  <c r="P14"/>
  <c r="P25"/>
  <c r="P15"/>
  <c r="P18"/>
  <c r="P27"/>
  <c r="P9"/>
  <c r="P16"/>
  <c r="P23"/>
  <c r="P22"/>
  <c r="P19"/>
  <c r="P10"/>
  <c r="P6"/>
  <c r="P26"/>
  <c r="P12"/>
  <c r="P20"/>
  <c r="P7"/>
  <c r="P8"/>
  <c r="P17"/>
  <c r="N24"/>
  <c r="N11"/>
  <c r="N28"/>
  <c r="N21"/>
  <c r="N13"/>
  <c r="N14"/>
  <c r="N25"/>
  <c r="N15"/>
  <c r="N18"/>
  <c r="N27"/>
  <c r="N9"/>
  <c r="N16"/>
  <c r="N23"/>
  <c r="N22"/>
  <c r="N19"/>
  <c r="N10"/>
  <c r="N6"/>
  <c r="N26"/>
  <c r="N12"/>
  <c r="N20"/>
  <c r="N7"/>
  <c r="N8"/>
  <c r="N17"/>
  <c r="P38" i="28"/>
  <c r="P61"/>
  <c r="P53"/>
  <c r="P59"/>
  <c r="P64"/>
  <c r="P36"/>
  <c r="P56"/>
  <c r="P51"/>
  <c r="P12"/>
  <c r="P47"/>
  <c r="P19"/>
  <c r="P41"/>
  <c r="P16"/>
  <c r="P49"/>
  <c r="P63"/>
  <c r="P55"/>
  <c r="P24"/>
  <c r="P48"/>
  <c r="P17"/>
  <c r="P43"/>
  <c r="P13"/>
  <c r="P42"/>
  <c r="P7"/>
  <c r="P62"/>
  <c r="P20"/>
  <c r="P21"/>
  <c r="P39"/>
  <c r="P30"/>
  <c r="P37"/>
  <c r="P46"/>
  <c r="P23"/>
  <c r="P34"/>
  <c r="P29"/>
  <c r="P9"/>
  <c r="P57"/>
  <c r="P33"/>
  <c r="P25"/>
  <c r="P60"/>
  <c r="P8"/>
  <c r="P10"/>
  <c r="P35"/>
  <c r="P40"/>
  <c r="P27"/>
  <c r="P45"/>
  <c r="P26"/>
  <c r="P14"/>
  <c r="P22"/>
  <c r="P11"/>
  <c r="P18"/>
  <c r="P15"/>
  <c r="P32"/>
  <c r="P6"/>
  <c r="P58"/>
  <c r="P52"/>
  <c r="P31"/>
  <c r="P28"/>
  <c r="P44"/>
  <c r="P54"/>
  <c r="P50"/>
  <c r="H38"/>
  <c r="H61"/>
  <c r="H53"/>
  <c r="H59"/>
  <c r="H64"/>
  <c r="H36"/>
  <c r="H56"/>
  <c r="H51"/>
  <c r="H12"/>
  <c r="H47"/>
  <c r="H19"/>
  <c r="H41"/>
  <c r="H16"/>
  <c r="H49"/>
  <c r="H63"/>
  <c r="H55"/>
  <c r="H24"/>
  <c r="H48"/>
  <c r="H17"/>
  <c r="H43"/>
  <c r="H13"/>
  <c r="H42"/>
  <c r="H7"/>
  <c r="H62"/>
  <c r="H20"/>
  <c r="H21"/>
  <c r="H39"/>
  <c r="H30"/>
  <c r="H37"/>
  <c r="H46"/>
  <c r="H23"/>
  <c r="H34"/>
  <c r="H29"/>
  <c r="H9"/>
  <c r="H57"/>
  <c r="H33"/>
  <c r="H25"/>
  <c r="H60"/>
  <c r="H8"/>
  <c r="H10"/>
  <c r="H35"/>
  <c r="H40"/>
  <c r="H27"/>
  <c r="H45"/>
  <c r="H26"/>
  <c r="H14"/>
  <c r="H22"/>
  <c r="H11"/>
  <c r="H18"/>
  <c r="H15"/>
  <c r="H32"/>
  <c r="H6"/>
  <c r="H58"/>
  <c r="H52"/>
  <c r="H31"/>
  <c r="H28"/>
  <c r="H44"/>
  <c r="H54"/>
  <c r="H50"/>
  <c r="J15" i="5"/>
  <c r="K15" s="1"/>
  <c r="J34"/>
  <c r="K34" s="1"/>
  <c r="J22"/>
  <c r="K22" s="1"/>
  <c r="J17"/>
  <c r="K17" s="1"/>
  <c r="J21"/>
  <c r="K21" s="1"/>
  <c r="J38"/>
  <c r="K38" s="1"/>
  <c r="J14"/>
  <c r="K14" s="1"/>
  <c r="J31"/>
  <c r="K31" s="1"/>
  <c r="J40"/>
  <c r="K40" s="1"/>
  <c r="J10"/>
  <c r="K10" s="1"/>
  <c r="J16"/>
  <c r="K16" s="1"/>
  <c r="J39"/>
  <c r="K39" s="1"/>
  <c r="J28"/>
  <c r="K28" s="1"/>
  <c r="J9"/>
  <c r="K9" s="1"/>
  <c r="J30"/>
  <c r="K30" s="1"/>
  <c r="J8"/>
  <c r="K8" s="1"/>
  <c r="J24"/>
  <c r="K24" s="1"/>
  <c r="J27"/>
  <c r="K27" s="1"/>
  <c r="J32"/>
  <c r="K32" s="1"/>
  <c r="J25"/>
  <c r="K25" s="1"/>
  <c r="J11"/>
  <c r="K11" s="1"/>
  <c r="J33"/>
  <c r="K33" s="1"/>
  <c r="J35"/>
  <c r="K35" s="1"/>
  <c r="J26"/>
  <c r="K26" s="1"/>
  <c r="J23"/>
  <c r="K23" s="1"/>
  <c r="J7"/>
  <c r="K7" s="1"/>
  <c r="J6"/>
  <c r="K6" s="1"/>
  <c r="J19"/>
  <c r="K19" s="1"/>
  <c r="J20"/>
  <c r="K20" s="1"/>
  <c r="J36"/>
  <c r="K36" s="1"/>
  <c r="J13"/>
  <c r="K13" s="1"/>
  <c r="J18"/>
  <c r="K18" s="1"/>
  <c r="J12"/>
  <c r="K12" s="1"/>
  <c r="J29"/>
  <c r="K29" s="1"/>
  <c r="J37"/>
  <c r="K37" s="1"/>
  <c r="H15"/>
  <c r="H34"/>
  <c r="H22"/>
  <c r="H17"/>
  <c r="H21"/>
  <c r="H38"/>
  <c r="H14"/>
  <c r="H31"/>
  <c r="H40"/>
  <c r="H10"/>
  <c r="H16"/>
  <c r="H39"/>
  <c r="H28"/>
  <c r="H9"/>
  <c r="H30"/>
  <c r="H8"/>
  <c r="H24"/>
  <c r="H27"/>
  <c r="H32"/>
  <c r="H25"/>
  <c r="H11"/>
  <c r="H33"/>
  <c r="H35"/>
  <c r="H26"/>
  <c r="H23"/>
  <c r="H7"/>
  <c r="H6"/>
  <c r="H19"/>
  <c r="H20"/>
  <c r="H36"/>
  <c r="H13"/>
  <c r="H18"/>
  <c r="H12"/>
  <c r="H29"/>
  <c r="H37"/>
  <c r="F15"/>
  <c r="F34"/>
  <c r="F22"/>
  <c r="F17"/>
  <c r="F21"/>
  <c r="F38"/>
  <c r="F14"/>
  <c r="F31"/>
  <c r="F40"/>
  <c r="F10"/>
  <c r="F16"/>
  <c r="F39"/>
  <c r="F28"/>
  <c r="F9"/>
  <c r="F30"/>
  <c r="F8"/>
  <c r="F24"/>
  <c r="F27"/>
  <c r="F32"/>
  <c r="F25"/>
  <c r="F11"/>
  <c r="F33"/>
  <c r="F35"/>
  <c r="F26"/>
  <c r="F23"/>
  <c r="F7"/>
  <c r="F6"/>
  <c r="F19"/>
  <c r="F20"/>
  <c r="F36"/>
  <c r="F13"/>
  <c r="F18"/>
  <c r="F12"/>
  <c r="F29"/>
  <c r="F37"/>
  <c r="D15"/>
  <c r="D34"/>
  <c r="D22"/>
  <c r="D17"/>
  <c r="D21"/>
  <c r="D38"/>
  <c r="D14"/>
  <c r="D31"/>
  <c r="D40"/>
  <c r="D10"/>
  <c r="D16"/>
  <c r="D39"/>
  <c r="D28"/>
  <c r="D9"/>
  <c r="D30"/>
  <c r="D8"/>
  <c r="D24"/>
  <c r="D27"/>
  <c r="D32"/>
  <c r="D25"/>
  <c r="D11"/>
  <c r="D33"/>
  <c r="D35"/>
  <c r="D26"/>
  <c r="D23"/>
  <c r="D7"/>
  <c r="D6"/>
  <c r="D19"/>
  <c r="D20"/>
  <c r="D36"/>
  <c r="D13"/>
  <c r="D18"/>
  <c r="D12"/>
  <c r="D29"/>
  <c r="D37"/>
  <c r="J27" i="4"/>
  <c r="K27" s="1"/>
  <c r="J14"/>
  <c r="K14" s="1"/>
  <c r="J16"/>
  <c r="K16" s="1"/>
  <c r="J19"/>
  <c r="K19" s="1"/>
  <c r="J23"/>
  <c r="K23" s="1"/>
  <c r="J10"/>
  <c r="K10" s="1"/>
  <c r="J18"/>
  <c r="K18" s="1"/>
  <c r="J7"/>
  <c r="K7" s="1"/>
  <c r="J22"/>
  <c r="K22" s="1"/>
  <c r="J24"/>
  <c r="K24" s="1"/>
  <c r="J15"/>
  <c r="K15" s="1"/>
  <c r="J11"/>
  <c r="K11" s="1"/>
  <c r="J25"/>
  <c r="K25" s="1"/>
  <c r="J13"/>
  <c r="K13" s="1"/>
  <c r="J28"/>
  <c r="K28" s="1"/>
  <c r="J21"/>
  <c r="K21" s="1"/>
  <c r="J12"/>
  <c r="K12" s="1"/>
  <c r="J20"/>
  <c r="K20" s="1"/>
  <c r="J6"/>
  <c r="K6" s="1"/>
  <c r="J9"/>
  <c r="K9" s="1"/>
  <c r="J26"/>
  <c r="K26" s="1"/>
  <c r="J17"/>
  <c r="K17" s="1"/>
  <c r="J8"/>
  <c r="K8" s="1"/>
  <c r="H27"/>
  <c r="H14"/>
  <c r="H16"/>
  <c r="H19"/>
  <c r="H23"/>
  <c r="H10"/>
  <c r="H18"/>
  <c r="H7"/>
  <c r="H22"/>
  <c r="H24"/>
  <c r="H15"/>
  <c r="H11"/>
  <c r="H25"/>
  <c r="H13"/>
  <c r="H28"/>
  <c r="H21"/>
  <c r="H12"/>
  <c r="H20"/>
  <c r="H6"/>
  <c r="H9"/>
  <c r="H26"/>
  <c r="H17"/>
  <c r="H8"/>
  <c r="F27"/>
  <c r="F14"/>
  <c r="F16"/>
  <c r="F19"/>
  <c r="F23"/>
  <c r="F10"/>
  <c r="F18"/>
  <c r="F7"/>
  <c r="F22"/>
  <c r="F24"/>
  <c r="F15"/>
  <c r="F11"/>
  <c r="F25"/>
  <c r="F13"/>
  <c r="F28"/>
  <c r="F21"/>
  <c r="F12"/>
  <c r="F20"/>
  <c r="F6"/>
  <c r="F9"/>
  <c r="F26"/>
  <c r="F17"/>
  <c r="F8"/>
  <c r="D27"/>
  <c r="D14"/>
  <c r="D16"/>
  <c r="D19"/>
  <c r="D23"/>
  <c r="D10"/>
  <c r="D18"/>
  <c r="D7"/>
  <c r="D22"/>
  <c r="D24"/>
  <c r="D15"/>
  <c r="D11"/>
  <c r="D25"/>
  <c r="D13"/>
  <c r="D28"/>
  <c r="D21"/>
  <c r="D12"/>
  <c r="D20"/>
  <c r="D6"/>
  <c r="D9"/>
  <c r="D26"/>
  <c r="D17"/>
  <c r="D8"/>
  <c r="J11" i="1"/>
  <c r="K11" s="1"/>
  <c r="J23"/>
  <c r="K23" s="1"/>
  <c r="J22"/>
  <c r="K22" s="1"/>
  <c r="J19"/>
  <c r="K19" s="1"/>
  <c r="J21"/>
  <c r="K21" s="1"/>
  <c r="J16"/>
  <c r="K16" s="1"/>
  <c r="J31"/>
  <c r="K31" s="1"/>
  <c r="J26"/>
  <c r="K26" s="1"/>
  <c r="J28"/>
  <c r="K28" s="1"/>
  <c r="J25"/>
  <c r="K25" s="1"/>
  <c r="J15"/>
  <c r="K15" s="1"/>
  <c r="J10"/>
  <c r="K10" s="1"/>
  <c r="J27"/>
  <c r="K27" s="1"/>
  <c r="J18"/>
  <c r="K18" s="1"/>
  <c r="J20"/>
  <c r="K20" s="1"/>
  <c r="J29"/>
  <c r="K29" s="1"/>
  <c r="J14"/>
  <c r="K14" s="1"/>
  <c r="J24"/>
  <c r="K24" s="1"/>
  <c r="J13"/>
  <c r="K13" s="1"/>
  <c r="J8"/>
  <c r="K8" s="1"/>
  <c r="J30"/>
  <c r="K30" s="1"/>
  <c r="J17"/>
  <c r="K17" s="1"/>
  <c r="J9"/>
  <c r="K9" s="1"/>
  <c r="J7"/>
  <c r="K7" s="1"/>
  <c r="J12"/>
  <c r="K12" s="1"/>
  <c r="J6"/>
  <c r="K6" s="1"/>
  <c r="H11"/>
  <c r="H23"/>
  <c r="H22"/>
  <c r="H19"/>
  <c r="H21"/>
  <c r="H16"/>
  <c r="H31"/>
  <c r="H26"/>
  <c r="H28"/>
  <c r="H25"/>
  <c r="H15"/>
  <c r="H10"/>
  <c r="H27"/>
  <c r="H18"/>
  <c r="H20"/>
  <c r="H29"/>
  <c r="H14"/>
  <c r="H24"/>
  <c r="H13"/>
  <c r="H8"/>
  <c r="H30"/>
  <c r="H17"/>
  <c r="H9"/>
  <c r="H7"/>
  <c r="H12"/>
  <c r="H6"/>
  <c r="F11"/>
  <c r="F23"/>
  <c r="F22"/>
  <c r="F19"/>
  <c r="F21"/>
  <c r="F16"/>
  <c r="F31"/>
  <c r="F26"/>
  <c r="F28"/>
  <c r="F25"/>
  <c r="F15"/>
  <c r="F10"/>
  <c r="F27"/>
  <c r="F18"/>
  <c r="F20"/>
  <c r="F29"/>
  <c r="F14"/>
  <c r="F24"/>
  <c r="F13"/>
  <c r="F8"/>
  <c r="F30"/>
  <c r="F17"/>
  <c r="F9"/>
  <c r="F7"/>
  <c r="F12"/>
  <c r="F6"/>
  <c r="D11"/>
  <c r="D23"/>
  <c r="D22"/>
  <c r="D19"/>
  <c r="D21"/>
  <c r="D16"/>
  <c r="D31"/>
  <c r="D26"/>
  <c r="D28"/>
  <c r="D25"/>
  <c r="D15"/>
  <c r="D10"/>
  <c r="D27"/>
  <c r="D18"/>
  <c r="D20"/>
  <c r="D29"/>
  <c r="D14"/>
  <c r="D24"/>
  <c r="D13"/>
  <c r="D8"/>
  <c r="D30"/>
  <c r="D17"/>
  <c r="D9"/>
  <c r="D7"/>
  <c r="D12"/>
  <c r="D6"/>
  <c r="J53" i="8"/>
  <c r="J46"/>
  <c r="J52"/>
  <c r="J41"/>
  <c r="J61"/>
  <c r="J60"/>
  <c r="J40"/>
  <c r="J12"/>
  <c r="J51"/>
  <c r="J59"/>
  <c r="J32"/>
  <c r="J45"/>
  <c r="J58"/>
  <c r="J8"/>
  <c r="J7"/>
  <c r="J63"/>
  <c r="J57"/>
  <c r="J31"/>
  <c r="J30"/>
  <c r="J29"/>
  <c r="J56"/>
  <c r="J24"/>
  <c r="J11"/>
  <c r="J55"/>
  <c r="J50"/>
  <c r="J28"/>
  <c r="J27"/>
  <c r="J26"/>
  <c r="J23"/>
  <c r="J62"/>
  <c r="J39"/>
  <c r="J22"/>
  <c r="J21"/>
  <c r="J20"/>
  <c r="J38"/>
  <c r="J6"/>
  <c r="J25"/>
  <c r="J54"/>
  <c r="J10"/>
  <c r="J19"/>
  <c r="J16"/>
  <c r="J15"/>
  <c r="J14"/>
  <c r="J18"/>
  <c r="J44"/>
  <c r="J43"/>
  <c r="J37"/>
  <c r="J36"/>
  <c r="J17"/>
  <c r="J9"/>
  <c r="J42"/>
  <c r="J49"/>
  <c r="J35"/>
  <c r="J13"/>
  <c r="J48"/>
  <c r="J34"/>
  <c r="J47"/>
  <c r="J33"/>
  <c r="F53"/>
  <c r="F46"/>
  <c r="F52"/>
  <c r="F41"/>
  <c r="F61"/>
  <c r="F60"/>
  <c r="F40"/>
  <c r="F12"/>
  <c r="F51"/>
  <c r="F59"/>
  <c r="F32"/>
  <c r="F45"/>
  <c r="F58"/>
  <c r="F8"/>
  <c r="F7"/>
  <c r="F63"/>
  <c r="F57"/>
  <c r="F31"/>
  <c r="F30"/>
  <c r="F29"/>
  <c r="F56"/>
  <c r="F24"/>
  <c r="F11"/>
  <c r="F55"/>
  <c r="F50"/>
  <c r="F28"/>
  <c r="F27"/>
  <c r="F26"/>
  <c r="F23"/>
  <c r="F62"/>
  <c r="F39"/>
  <c r="F22"/>
  <c r="F21"/>
  <c r="F20"/>
  <c r="F38"/>
  <c r="F6"/>
  <c r="F25"/>
  <c r="F54"/>
  <c r="F10"/>
  <c r="F19"/>
  <c r="F16"/>
  <c r="F15"/>
  <c r="F14"/>
  <c r="F18"/>
  <c r="F44"/>
  <c r="F43"/>
  <c r="F37"/>
  <c r="F36"/>
  <c r="F17"/>
  <c r="F9"/>
  <c r="F42"/>
  <c r="F49"/>
  <c r="F35"/>
  <c r="F13"/>
  <c r="F48"/>
  <c r="F34"/>
  <c r="F47"/>
  <c r="F33"/>
  <c r="D53"/>
  <c r="K53" s="1"/>
  <c r="D46"/>
  <c r="K46" s="1"/>
  <c r="D52"/>
  <c r="K52" s="1"/>
  <c r="D41"/>
  <c r="K41" s="1"/>
  <c r="D61"/>
  <c r="K61" s="1"/>
  <c r="D60"/>
  <c r="K60" s="1"/>
  <c r="D40"/>
  <c r="K40" s="1"/>
  <c r="D12"/>
  <c r="K12" s="1"/>
  <c r="D51"/>
  <c r="K51" s="1"/>
  <c r="D59"/>
  <c r="K59" s="1"/>
  <c r="D32"/>
  <c r="K32" s="1"/>
  <c r="D45"/>
  <c r="K45" s="1"/>
  <c r="D58"/>
  <c r="K58" s="1"/>
  <c r="D8"/>
  <c r="K8" s="1"/>
  <c r="D7"/>
  <c r="K7" s="1"/>
  <c r="D63"/>
  <c r="K63" s="1"/>
  <c r="D57"/>
  <c r="K57" s="1"/>
  <c r="D31"/>
  <c r="K31" s="1"/>
  <c r="D30"/>
  <c r="K30" s="1"/>
  <c r="D29"/>
  <c r="K29" s="1"/>
  <c r="D56"/>
  <c r="K56" s="1"/>
  <c r="D24"/>
  <c r="K24" s="1"/>
  <c r="D11"/>
  <c r="K11" s="1"/>
  <c r="D55"/>
  <c r="K55" s="1"/>
  <c r="D50"/>
  <c r="K50" s="1"/>
  <c r="D28"/>
  <c r="K28" s="1"/>
  <c r="D27"/>
  <c r="K27" s="1"/>
  <c r="D26"/>
  <c r="K26" s="1"/>
  <c r="D23"/>
  <c r="K23" s="1"/>
  <c r="D62"/>
  <c r="K62" s="1"/>
  <c r="D39"/>
  <c r="K39" s="1"/>
  <c r="D22"/>
  <c r="K22" s="1"/>
  <c r="D21"/>
  <c r="K21" s="1"/>
  <c r="D20"/>
  <c r="K20" s="1"/>
  <c r="D38"/>
  <c r="K38" s="1"/>
  <c r="D6"/>
  <c r="K6" s="1"/>
  <c r="D25"/>
  <c r="K25" s="1"/>
  <c r="D54"/>
  <c r="K54" s="1"/>
  <c r="D10"/>
  <c r="K10" s="1"/>
  <c r="D19"/>
  <c r="K19" s="1"/>
  <c r="D16"/>
  <c r="K16" s="1"/>
  <c r="D15"/>
  <c r="K15" s="1"/>
  <c r="D14"/>
  <c r="K14" s="1"/>
  <c r="D18"/>
  <c r="K18" s="1"/>
  <c r="D44"/>
  <c r="K44" s="1"/>
  <c r="D43"/>
  <c r="K43" s="1"/>
  <c r="D37"/>
  <c r="K37" s="1"/>
  <c r="D36"/>
  <c r="K36" s="1"/>
  <c r="D17"/>
  <c r="K17" s="1"/>
  <c r="D9"/>
  <c r="K9" s="1"/>
  <c r="D42"/>
  <c r="K42" s="1"/>
  <c r="D49"/>
  <c r="K49" s="1"/>
  <c r="D35"/>
  <c r="K35" s="1"/>
  <c r="D13"/>
  <c r="K13" s="1"/>
  <c r="D48"/>
  <c r="K48" s="1"/>
  <c r="D34"/>
  <c r="K34" s="1"/>
  <c r="D47"/>
  <c r="K47" s="1"/>
  <c r="D33"/>
  <c r="K33" s="1"/>
  <c r="J31" i="7"/>
  <c r="K31" s="1"/>
  <c r="J17"/>
  <c r="K17" s="1"/>
  <c r="J16"/>
  <c r="K16" s="1"/>
  <c r="J7"/>
  <c r="K7" s="1"/>
  <c r="J30"/>
  <c r="K30" s="1"/>
  <c r="J29"/>
  <c r="K29" s="1"/>
  <c r="J27"/>
  <c r="K27" s="1"/>
  <c r="J26"/>
  <c r="K26" s="1"/>
  <c r="J10"/>
  <c r="K10" s="1"/>
  <c r="J15"/>
  <c r="K15" s="1"/>
  <c r="J14"/>
  <c r="K14" s="1"/>
  <c r="J25"/>
  <c r="K25" s="1"/>
  <c r="J8"/>
  <c r="K8" s="1"/>
  <c r="J24"/>
  <c r="K24" s="1"/>
  <c r="J13"/>
  <c r="K13" s="1"/>
  <c r="J23"/>
  <c r="K23" s="1"/>
  <c r="J28"/>
  <c r="K28" s="1"/>
  <c r="J22"/>
  <c r="K22" s="1"/>
  <c r="J6"/>
  <c r="K6" s="1"/>
  <c r="J18"/>
  <c r="K18" s="1"/>
  <c r="J9"/>
  <c r="K9" s="1"/>
  <c r="J21"/>
  <c r="K21" s="1"/>
  <c r="J20"/>
  <c r="K20" s="1"/>
  <c r="J19"/>
  <c r="K19" s="1"/>
  <c r="J12"/>
  <c r="K12" s="1"/>
  <c r="J11"/>
  <c r="K11" s="1"/>
  <c r="H31"/>
  <c r="H17"/>
  <c r="H16"/>
  <c r="H7"/>
  <c r="H30"/>
  <c r="H29"/>
  <c r="H27"/>
  <c r="H26"/>
  <c r="H10"/>
  <c r="H15"/>
  <c r="H14"/>
  <c r="H25"/>
  <c r="H8"/>
  <c r="H24"/>
  <c r="H13"/>
  <c r="H23"/>
  <c r="H28"/>
  <c r="H22"/>
  <c r="H6"/>
  <c r="H18"/>
  <c r="H9"/>
  <c r="H21"/>
  <c r="H20"/>
  <c r="H19"/>
  <c r="H12"/>
  <c r="H11"/>
  <c r="F31"/>
  <c r="F17"/>
  <c r="F16"/>
  <c r="F7"/>
  <c r="F30"/>
  <c r="F29"/>
  <c r="F27"/>
  <c r="F26"/>
  <c r="F10"/>
  <c r="F15"/>
  <c r="F14"/>
  <c r="F25"/>
  <c r="F8"/>
  <c r="F24"/>
  <c r="F13"/>
  <c r="F23"/>
  <c r="F28"/>
  <c r="F22"/>
  <c r="F6"/>
  <c r="F18"/>
  <c r="F9"/>
  <c r="F21"/>
  <c r="F20"/>
  <c r="F19"/>
  <c r="F12"/>
  <c r="F11"/>
  <c r="D31"/>
  <c r="D17"/>
  <c r="D16"/>
  <c r="D7"/>
  <c r="D30"/>
  <c r="D29"/>
  <c r="D27"/>
  <c r="D26"/>
  <c r="D10"/>
  <c r="D15"/>
  <c r="D14"/>
  <c r="D25"/>
  <c r="D8"/>
  <c r="D24"/>
  <c r="D13"/>
  <c r="D23"/>
  <c r="D28"/>
  <c r="D22"/>
  <c r="D6"/>
  <c r="D18"/>
  <c r="D9"/>
  <c r="D21"/>
  <c r="D20"/>
  <c r="D19"/>
  <c r="D12"/>
  <c r="D11"/>
  <c r="J38" i="6"/>
  <c r="K38" s="1"/>
  <c r="J37"/>
  <c r="K37" s="1"/>
  <c r="J30"/>
  <c r="K30" s="1"/>
  <c r="J25"/>
  <c r="K25" s="1"/>
  <c r="J13"/>
  <c r="K13" s="1"/>
  <c r="J24"/>
  <c r="K24" s="1"/>
  <c r="J12"/>
  <c r="K12" s="1"/>
  <c r="J23"/>
  <c r="K23" s="1"/>
  <c r="J11"/>
  <c r="K11" s="1"/>
  <c r="J22"/>
  <c r="K22" s="1"/>
  <c r="J36"/>
  <c r="K36" s="1"/>
  <c r="J35"/>
  <c r="K35" s="1"/>
  <c r="J34"/>
  <c r="K34" s="1"/>
  <c r="J33"/>
  <c r="K33" s="1"/>
  <c r="J32"/>
  <c r="K32" s="1"/>
  <c r="J31"/>
  <c r="K31" s="1"/>
  <c r="J7"/>
  <c r="K7" s="1"/>
  <c r="J39"/>
  <c r="K39" s="1"/>
  <c r="J16"/>
  <c r="K16" s="1"/>
  <c r="J29"/>
  <c r="K29" s="1"/>
  <c r="J10"/>
  <c r="K10" s="1"/>
  <c r="J6"/>
  <c r="K6" s="1"/>
  <c r="J28"/>
  <c r="K28" s="1"/>
  <c r="J21"/>
  <c r="K21" s="1"/>
  <c r="J27"/>
  <c r="K27" s="1"/>
  <c r="J15"/>
  <c r="K15" s="1"/>
  <c r="J14"/>
  <c r="K14" s="1"/>
  <c r="J26"/>
  <c r="K26" s="1"/>
  <c r="J20"/>
  <c r="K20" s="1"/>
  <c r="J8"/>
  <c r="K8" s="1"/>
  <c r="J9"/>
  <c r="K9" s="1"/>
  <c r="J19"/>
  <c r="K19" s="1"/>
  <c r="J18"/>
  <c r="K18" s="1"/>
  <c r="J17"/>
  <c r="K17" s="1"/>
  <c r="H38"/>
  <c r="H37"/>
  <c r="H30"/>
  <c r="H25"/>
  <c r="H13"/>
  <c r="H24"/>
  <c r="H12"/>
  <c r="H23"/>
  <c r="H11"/>
  <c r="H22"/>
  <c r="H36"/>
  <c r="H35"/>
  <c r="H34"/>
  <c r="H33"/>
  <c r="H32"/>
  <c r="H31"/>
  <c r="H7"/>
  <c r="H39"/>
  <c r="H16"/>
  <c r="H29"/>
  <c r="H10"/>
  <c r="H6"/>
  <c r="H28"/>
  <c r="H21"/>
  <c r="H27"/>
  <c r="H15"/>
  <c r="H14"/>
  <c r="H26"/>
  <c r="H20"/>
  <c r="H8"/>
  <c r="H9"/>
  <c r="H19"/>
  <c r="H18"/>
  <c r="H17"/>
  <c r="F38"/>
  <c r="F37"/>
  <c r="F30"/>
  <c r="F25"/>
  <c r="F13"/>
  <c r="F24"/>
  <c r="F12"/>
  <c r="F23"/>
  <c r="F11"/>
  <c r="F22"/>
  <c r="F36"/>
  <c r="F35"/>
  <c r="F34"/>
  <c r="F33"/>
  <c r="F32"/>
  <c r="F31"/>
  <c r="F7"/>
  <c r="F39"/>
  <c r="F16"/>
  <c r="F29"/>
  <c r="F10"/>
  <c r="F6"/>
  <c r="F28"/>
  <c r="F21"/>
  <c r="F27"/>
  <c r="F15"/>
  <c r="F14"/>
  <c r="F26"/>
  <c r="F20"/>
  <c r="F8"/>
  <c r="F9"/>
  <c r="F19"/>
  <c r="F18"/>
  <c r="F17"/>
  <c r="D38"/>
  <c r="D37"/>
  <c r="D30"/>
  <c r="D25"/>
  <c r="D13"/>
  <c r="D24"/>
  <c r="D12"/>
  <c r="D23"/>
  <c r="D11"/>
  <c r="D22"/>
  <c r="D36"/>
  <c r="D35"/>
  <c r="D34"/>
  <c r="D33"/>
  <c r="D32"/>
  <c r="D31"/>
  <c r="D7"/>
  <c r="D39"/>
  <c r="D16"/>
  <c r="D29"/>
  <c r="D10"/>
  <c r="D6"/>
  <c r="D28"/>
  <c r="D21"/>
  <c r="D27"/>
  <c r="D15"/>
  <c r="D14"/>
  <c r="D26"/>
  <c r="D20"/>
  <c r="D8"/>
  <c r="D9"/>
  <c r="D19"/>
  <c r="D18"/>
  <c r="D17"/>
  <c r="J68" i="11"/>
  <c r="K68" s="1"/>
  <c r="J51"/>
  <c r="J35"/>
  <c r="K35" s="1"/>
  <c r="J64"/>
  <c r="J58"/>
  <c r="K58" s="1"/>
  <c r="J47"/>
  <c r="J43"/>
  <c r="K43" s="1"/>
  <c r="J72"/>
  <c r="J57"/>
  <c r="K57" s="1"/>
  <c r="J70"/>
  <c r="J66"/>
  <c r="K66" s="1"/>
  <c r="J19"/>
  <c r="J44"/>
  <c r="K44" s="1"/>
  <c r="J6"/>
  <c r="J46"/>
  <c r="K46" s="1"/>
  <c r="J34"/>
  <c r="J23"/>
  <c r="K23" s="1"/>
  <c r="J32"/>
  <c r="J62"/>
  <c r="K62" s="1"/>
  <c r="J61"/>
  <c r="J24"/>
  <c r="K24" s="1"/>
  <c r="J39"/>
  <c r="J33"/>
  <c r="K33" s="1"/>
  <c r="J78"/>
  <c r="J75"/>
  <c r="K75" s="1"/>
  <c r="J21"/>
  <c r="J52"/>
  <c r="K52" s="1"/>
  <c r="J38"/>
  <c r="J7"/>
  <c r="K7" s="1"/>
  <c r="J50"/>
  <c r="J77"/>
  <c r="K77" s="1"/>
  <c r="J13"/>
  <c r="J60"/>
  <c r="K60" s="1"/>
  <c r="J28"/>
  <c r="J18"/>
  <c r="K18" s="1"/>
  <c r="J48"/>
  <c r="J69"/>
  <c r="K69" s="1"/>
  <c r="J14"/>
  <c r="J15"/>
  <c r="K15" s="1"/>
  <c r="J16"/>
  <c r="J56"/>
  <c r="K56" s="1"/>
  <c r="J27"/>
  <c r="J10"/>
  <c r="K10" s="1"/>
  <c r="J71"/>
  <c r="J63"/>
  <c r="K63" s="1"/>
  <c r="J17"/>
  <c r="J22"/>
  <c r="K22" s="1"/>
  <c r="J55"/>
  <c r="J11"/>
  <c r="K11" s="1"/>
  <c r="J45"/>
  <c r="J20"/>
  <c r="K20" s="1"/>
  <c r="J41"/>
  <c r="J65"/>
  <c r="K65" s="1"/>
  <c r="J30"/>
  <c r="J59"/>
  <c r="K59" s="1"/>
  <c r="J49"/>
  <c r="J76"/>
  <c r="K76" s="1"/>
  <c r="J25"/>
  <c r="J37"/>
  <c r="K37" s="1"/>
  <c r="J74"/>
  <c r="J40"/>
  <c r="K40" s="1"/>
  <c r="J9"/>
  <c r="J26"/>
  <c r="K26" s="1"/>
  <c r="J53"/>
  <c r="J8"/>
  <c r="K8" s="1"/>
  <c r="J73"/>
  <c r="J67"/>
  <c r="K67" s="1"/>
  <c r="J42"/>
  <c r="J12"/>
  <c r="K12" s="1"/>
  <c r="J54"/>
  <c r="J31"/>
  <c r="K31" s="1"/>
  <c r="J36"/>
  <c r="J29"/>
  <c r="K29" s="1"/>
  <c r="H68"/>
  <c r="H51"/>
  <c r="K51" s="1"/>
  <c r="H35"/>
  <c r="H64"/>
  <c r="K64" s="1"/>
  <c r="H58"/>
  <c r="H47"/>
  <c r="K47" s="1"/>
  <c r="H43"/>
  <c r="H72"/>
  <c r="K72" s="1"/>
  <c r="H57"/>
  <c r="H70"/>
  <c r="K70" s="1"/>
  <c r="H66"/>
  <c r="H19"/>
  <c r="K19" s="1"/>
  <c r="H44"/>
  <c r="H6"/>
  <c r="K6" s="1"/>
  <c r="H46"/>
  <c r="H34"/>
  <c r="K34" s="1"/>
  <c r="H23"/>
  <c r="H32"/>
  <c r="K32" s="1"/>
  <c r="H62"/>
  <c r="H61"/>
  <c r="K61" s="1"/>
  <c r="H24"/>
  <c r="H39"/>
  <c r="K39" s="1"/>
  <c r="H33"/>
  <c r="H78"/>
  <c r="K78" s="1"/>
  <c r="H75"/>
  <c r="H21"/>
  <c r="K21" s="1"/>
  <c r="H52"/>
  <c r="H38"/>
  <c r="K38" s="1"/>
  <c r="H7"/>
  <c r="H50"/>
  <c r="K50" s="1"/>
  <c r="H77"/>
  <c r="H13"/>
  <c r="K13" s="1"/>
  <c r="H60"/>
  <c r="H28"/>
  <c r="K28" s="1"/>
  <c r="H18"/>
  <c r="H48"/>
  <c r="K48" s="1"/>
  <c r="H69"/>
  <c r="H14"/>
  <c r="K14" s="1"/>
  <c r="H15"/>
  <c r="H16"/>
  <c r="K16" s="1"/>
  <c r="H56"/>
  <c r="H27"/>
  <c r="K27" s="1"/>
  <c r="H10"/>
  <c r="H71"/>
  <c r="K71" s="1"/>
  <c r="H63"/>
  <c r="H17"/>
  <c r="K17" s="1"/>
  <c r="H22"/>
  <c r="H55"/>
  <c r="K55" s="1"/>
  <c r="H11"/>
  <c r="H45"/>
  <c r="K45" s="1"/>
  <c r="H20"/>
  <c r="H41"/>
  <c r="K41" s="1"/>
  <c r="H65"/>
  <c r="H30"/>
  <c r="K30" s="1"/>
  <c r="H59"/>
  <c r="H49"/>
  <c r="K49" s="1"/>
  <c r="H76"/>
  <c r="H25"/>
  <c r="K25" s="1"/>
  <c r="H37"/>
  <c r="H74"/>
  <c r="K74" s="1"/>
  <c r="H40"/>
  <c r="H9"/>
  <c r="K9" s="1"/>
  <c r="H26"/>
  <c r="H53"/>
  <c r="K53" s="1"/>
  <c r="H8"/>
  <c r="H73"/>
  <c r="K73" s="1"/>
  <c r="H67"/>
  <c r="H42"/>
  <c r="K42" s="1"/>
  <c r="H12"/>
  <c r="H54"/>
  <c r="K54" s="1"/>
  <c r="H31"/>
  <c r="H36"/>
  <c r="K36" s="1"/>
  <c r="H29"/>
  <c r="F68"/>
  <c r="F51"/>
  <c r="F35"/>
  <c r="F64"/>
  <c r="F58"/>
  <c r="F47"/>
  <c r="F43"/>
  <c r="F72"/>
  <c r="F57"/>
  <c r="F70"/>
  <c r="F66"/>
  <c r="F19"/>
  <c r="F44"/>
  <c r="F6"/>
  <c r="F46"/>
  <c r="F34"/>
  <c r="F23"/>
  <c r="F32"/>
  <c r="F62"/>
  <c r="F61"/>
  <c r="F24"/>
  <c r="F39"/>
  <c r="F33"/>
  <c r="F78"/>
  <c r="F75"/>
  <c r="F21"/>
  <c r="F52"/>
  <c r="F38"/>
  <c r="F7"/>
  <c r="F50"/>
  <c r="F77"/>
  <c r="F13"/>
  <c r="F60"/>
  <c r="F28"/>
  <c r="F18"/>
  <c r="F48"/>
  <c r="F69"/>
  <c r="F14"/>
  <c r="F15"/>
  <c r="F16"/>
  <c r="F56"/>
  <c r="F27"/>
  <c r="F10"/>
  <c r="F71"/>
  <c r="F63"/>
  <c r="F17"/>
  <c r="F22"/>
  <c r="F55"/>
  <c r="F11"/>
  <c r="F45"/>
  <c r="F20"/>
  <c r="F41"/>
  <c r="F65"/>
  <c r="F30"/>
  <c r="F59"/>
  <c r="F49"/>
  <c r="F76"/>
  <c r="F25"/>
  <c r="F37"/>
  <c r="F74"/>
  <c r="F40"/>
  <c r="F9"/>
  <c r="F26"/>
  <c r="F53"/>
  <c r="F8"/>
  <c r="F73"/>
  <c r="F67"/>
  <c r="F42"/>
  <c r="F12"/>
  <c r="F54"/>
  <c r="F31"/>
  <c r="F36"/>
  <c r="F29"/>
  <c r="D68"/>
  <c r="D51"/>
  <c r="D35"/>
  <c r="D64"/>
  <c r="D58"/>
  <c r="D47"/>
  <c r="D43"/>
  <c r="D72"/>
  <c r="D57"/>
  <c r="D70"/>
  <c r="D66"/>
  <c r="D19"/>
  <c r="D44"/>
  <c r="D6"/>
  <c r="D46"/>
  <c r="D34"/>
  <c r="D23"/>
  <c r="D32"/>
  <c r="D62"/>
  <c r="D61"/>
  <c r="D24"/>
  <c r="D39"/>
  <c r="D33"/>
  <c r="D78"/>
  <c r="D75"/>
  <c r="D21"/>
  <c r="D52"/>
  <c r="D38"/>
  <c r="D7"/>
  <c r="D50"/>
  <c r="D77"/>
  <c r="D13"/>
  <c r="D60"/>
  <c r="D28"/>
  <c r="D18"/>
  <c r="D48"/>
  <c r="D69"/>
  <c r="D14"/>
  <c r="D15"/>
  <c r="D16"/>
  <c r="D56"/>
  <c r="D27"/>
  <c r="D10"/>
  <c r="D71"/>
  <c r="D63"/>
  <c r="D17"/>
  <c r="D22"/>
  <c r="D55"/>
  <c r="D11"/>
  <c r="D45"/>
  <c r="D20"/>
  <c r="D41"/>
  <c r="D65"/>
  <c r="D30"/>
  <c r="D59"/>
  <c r="D49"/>
  <c r="D76"/>
  <c r="D25"/>
  <c r="D37"/>
  <c r="D74"/>
  <c r="D40"/>
  <c r="D9"/>
  <c r="D26"/>
  <c r="D53"/>
  <c r="D8"/>
  <c r="D73"/>
  <c r="D67"/>
  <c r="D42"/>
  <c r="D12"/>
  <c r="D54"/>
  <c r="D31"/>
  <c r="D36"/>
  <c r="D29"/>
  <c r="J18" i="10"/>
  <c r="K18" s="1"/>
  <c r="J25"/>
  <c r="K25" s="1"/>
  <c r="J6"/>
  <c r="K6" s="1"/>
  <c r="J7"/>
  <c r="K7" s="1"/>
  <c r="J8"/>
  <c r="K8" s="1"/>
  <c r="J14"/>
  <c r="K14" s="1"/>
  <c r="J24"/>
  <c r="K24" s="1"/>
  <c r="J22"/>
  <c r="K22" s="1"/>
  <c r="J28"/>
  <c r="K28" s="1"/>
  <c r="J13"/>
  <c r="K13" s="1"/>
  <c r="J26"/>
  <c r="K26" s="1"/>
  <c r="J27"/>
  <c r="K27" s="1"/>
  <c r="J29"/>
  <c r="K29" s="1"/>
  <c r="J10"/>
  <c r="K10" s="1"/>
  <c r="J21"/>
  <c r="K21" s="1"/>
  <c r="J15"/>
  <c r="K15" s="1"/>
  <c r="J9"/>
  <c r="K9" s="1"/>
  <c r="J20"/>
  <c r="K20" s="1"/>
  <c r="J11"/>
  <c r="K11" s="1"/>
  <c r="J17"/>
  <c r="K17" s="1"/>
  <c r="J16"/>
  <c r="K16" s="1"/>
  <c r="J23"/>
  <c r="K23" s="1"/>
  <c r="J12"/>
  <c r="K12" s="1"/>
  <c r="J19"/>
  <c r="K19" s="1"/>
  <c r="H18"/>
  <c r="H25"/>
  <c r="H6"/>
  <c r="H7"/>
  <c r="H8"/>
  <c r="H14"/>
  <c r="H24"/>
  <c r="H22"/>
  <c r="H28"/>
  <c r="H13"/>
  <c r="H26"/>
  <c r="H27"/>
  <c r="H29"/>
  <c r="H10"/>
  <c r="H21"/>
  <c r="H15"/>
  <c r="H9"/>
  <c r="H20"/>
  <c r="H11"/>
  <c r="H17"/>
  <c r="H16"/>
  <c r="H23"/>
  <c r="H12"/>
  <c r="H19"/>
  <c r="F18"/>
  <c r="F25"/>
  <c r="F6"/>
  <c r="F7"/>
  <c r="F8"/>
  <c r="F14"/>
  <c r="F24"/>
  <c r="F22"/>
  <c r="F28"/>
  <c r="F13"/>
  <c r="F26"/>
  <c r="F27"/>
  <c r="F29"/>
  <c r="F10"/>
  <c r="F21"/>
  <c r="F15"/>
  <c r="F9"/>
  <c r="F20"/>
  <c r="F11"/>
  <c r="F17"/>
  <c r="F16"/>
  <c r="F23"/>
  <c r="F12"/>
  <c r="F19"/>
  <c r="D18"/>
  <c r="D25"/>
  <c r="D6"/>
  <c r="D7"/>
  <c r="D8"/>
  <c r="D14"/>
  <c r="D24"/>
  <c r="D22"/>
  <c r="D28"/>
  <c r="D13"/>
  <c r="D26"/>
  <c r="D27"/>
  <c r="D29"/>
  <c r="D10"/>
  <c r="D21"/>
  <c r="D15"/>
  <c r="D9"/>
  <c r="D20"/>
  <c r="D11"/>
  <c r="D17"/>
  <c r="D16"/>
  <c r="D23"/>
  <c r="D12"/>
  <c r="D19"/>
  <c r="J31" i="9"/>
  <c r="J15"/>
  <c r="J25"/>
  <c r="J30"/>
  <c r="J14"/>
  <c r="J11"/>
  <c r="J26"/>
  <c r="J29"/>
  <c r="J6"/>
  <c r="J9"/>
  <c r="J17"/>
  <c r="J19"/>
  <c r="J13"/>
  <c r="J10"/>
  <c r="J20"/>
  <c r="J18"/>
  <c r="J16"/>
  <c r="J12"/>
  <c r="J8"/>
  <c r="J7"/>
  <c r="J28"/>
  <c r="J22"/>
  <c r="J21"/>
  <c r="J24"/>
  <c r="J23"/>
  <c r="J27"/>
  <c r="H31"/>
  <c r="H15"/>
  <c r="H25"/>
  <c r="H30"/>
  <c r="H14"/>
  <c r="H11"/>
  <c r="H26"/>
  <c r="H29"/>
  <c r="H6"/>
  <c r="H9"/>
  <c r="H17"/>
  <c r="H19"/>
  <c r="H13"/>
  <c r="H10"/>
  <c r="H20"/>
  <c r="H18"/>
  <c r="H16"/>
  <c r="H12"/>
  <c r="H8"/>
  <c r="H7"/>
  <c r="H28"/>
  <c r="H22"/>
  <c r="H21"/>
  <c r="H24"/>
  <c r="H23"/>
  <c r="H27"/>
  <c r="F31"/>
  <c r="F15"/>
  <c r="F25"/>
  <c r="F30"/>
  <c r="F14"/>
  <c r="F11"/>
  <c r="F26"/>
  <c r="F29"/>
  <c r="F6"/>
  <c r="F9"/>
  <c r="F17"/>
  <c r="F19"/>
  <c r="F13"/>
  <c r="F10"/>
  <c r="F20"/>
  <c r="F18"/>
  <c r="F16"/>
  <c r="F12"/>
  <c r="F8"/>
  <c r="F7"/>
  <c r="F28"/>
  <c r="F22"/>
  <c r="F21"/>
  <c r="F24"/>
  <c r="F23"/>
  <c r="F27"/>
  <c r="D31"/>
  <c r="D15"/>
  <c r="D25"/>
  <c r="D30"/>
  <c r="D14"/>
  <c r="D11"/>
  <c r="D26"/>
  <c r="D29"/>
  <c r="D6"/>
  <c r="D9"/>
  <c r="D17"/>
  <c r="D19"/>
  <c r="D13"/>
  <c r="D10"/>
  <c r="D20"/>
  <c r="D18"/>
  <c r="D16"/>
  <c r="D12"/>
  <c r="D8"/>
  <c r="D7"/>
  <c r="D28"/>
  <c r="D22"/>
  <c r="D21"/>
  <c r="D24"/>
  <c r="D23"/>
  <c r="D27"/>
  <c r="L50" i="20"/>
  <c r="M50" s="1"/>
  <c r="L31"/>
  <c r="M31" s="1"/>
  <c r="L55"/>
  <c r="M55" s="1"/>
  <c r="L53"/>
  <c r="M53" s="1"/>
  <c r="L41"/>
  <c r="M41" s="1"/>
  <c r="L6"/>
  <c r="M6" s="1"/>
  <c r="L24"/>
  <c r="M24" s="1"/>
  <c r="L22"/>
  <c r="M22" s="1"/>
  <c r="L30"/>
  <c r="M30" s="1"/>
  <c r="L34"/>
  <c r="M34" s="1"/>
  <c r="L17"/>
  <c r="M17" s="1"/>
  <c r="L7"/>
  <c r="M7" s="1"/>
  <c r="L11"/>
  <c r="M11" s="1"/>
  <c r="L27"/>
  <c r="M27" s="1"/>
  <c r="L43"/>
  <c r="M43" s="1"/>
  <c r="L25"/>
  <c r="M25" s="1"/>
  <c r="L23"/>
  <c r="M23" s="1"/>
  <c r="L14"/>
  <c r="M14" s="1"/>
  <c r="L10"/>
  <c r="M10" s="1"/>
  <c r="L36"/>
  <c r="M36" s="1"/>
  <c r="L45"/>
  <c r="M45" s="1"/>
  <c r="L52"/>
  <c r="M52" s="1"/>
  <c r="L21"/>
  <c r="M21" s="1"/>
  <c r="L54"/>
  <c r="M54" s="1"/>
  <c r="L18"/>
  <c r="M18" s="1"/>
  <c r="L13"/>
  <c r="M13" s="1"/>
  <c r="L32"/>
  <c r="M32" s="1"/>
  <c r="L19"/>
  <c r="M19" s="1"/>
  <c r="L51"/>
  <c r="M51" s="1"/>
  <c r="L9"/>
  <c r="M9" s="1"/>
  <c r="L48"/>
  <c r="M48" s="1"/>
  <c r="L44"/>
  <c r="M44" s="1"/>
  <c r="L28"/>
  <c r="M28" s="1"/>
  <c r="L47"/>
  <c r="M47" s="1"/>
  <c r="L35"/>
  <c r="M35" s="1"/>
  <c r="L16"/>
  <c r="M16" s="1"/>
  <c r="L29"/>
  <c r="M29" s="1"/>
  <c r="L46"/>
  <c r="M46" s="1"/>
  <c r="L49"/>
  <c r="M49" s="1"/>
  <c r="L39"/>
  <c r="M39" s="1"/>
  <c r="L37"/>
  <c r="M37" s="1"/>
  <c r="L26"/>
  <c r="M26" s="1"/>
  <c r="L15"/>
  <c r="M15" s="1"/>
  <c r="L40"/>
  <c r="M40" s="1"/>
  <c r="L20"/>
  <c r="M20" s="1"/>
  <c r="L38"/>
  <c r="M38" s="1"/>
  <c r="L8"/>
  <c r="M8" s="1"/>
  <c r="L42"/>
  <c r="M42" s="1"/>
  <c r="L12"/>
  <c r="M12" s="1"/>
  <c r="L33"/>
  <c r="M33" s="1"/>
  <c r="J50"/>
  <c r="J31"/>
  <c r="J55"/>
  <c r="J53"/>
  <c r="J41"/>
  <c r="J6"/>
  <c r="J24"/>
  <c r="J22"/>
  <c r="J30"/>
  <c r="J34"/>
  <c r="J17"/>
  <c r="J7"/>
  <c r="J11"/>
  <c r="J27"/>
  <c r="J43"/>
  <c r="J25"/>
  <c r="J23"/>
  <c r="J14"/>
  <c r="J10"/>
  <c r="J36"/>
  <c r="J45"/>
  <c r="J52"/>
  <c r="J21"/>
  <c r="J54"/>
  <c r="J18"/>
  <c r="J13"/>
  <c r="J32"/>
  <c r="J19"/>
  <c r="J51"/>
  <c r="J9"/>
  <c r="J48"/>
  <c r="J44"/>
  <c r="J28"/>
  <c r="J47"/>
  <c r="J35"/>
  <c r="J16"/>
  <c r="J29"/>
  <c r="J46"/>
  <c r="J49"/>
  <c r="J39"/>
  <c r="J37"/>
  <c r="J26"/>
  <c r="J15"/>
  <c r="J40"/>
  <c r="J20"/>
  <c r="J38"/>
  <c r="J8"/>
  <c r="J42"/>
  <c r="J12"/>
  <c r="J33"/>
  <c r="H50"/>
  <c r="H31"/>
  <c r="H55"/>
  <c r="H53"/>
  <c r="H41"/>
  <c r="H6"/>
  <c r="H24"/>
  <c r="H22"/>
  <c r="H30"/>
  <c r="H34"/>
  <c r="H17"/>
  <c r="H7"/>
  <c r="H11"/>
  <c r="H27"/>
  <c r="H43"/>
  <c r="H25"/>
  <c r="H23"/>
  <c r="H14"/>
  <c r="H10"/>
  <c r="H36"/>
  <c r="H45"/>
  <c r="H52"/>
  <c r="H21"/>
  <c r="H54"/>
  <c r="H18"/>
  <c r="H13"/>
  <c r="H32"/>
  <c r="H19"/>
  <c r="H51"/>
  <c r="H9"/>
  <c r="H48"/>
  <c r="H44"/>
  <c r="H28"/>
  <c r="H47"/>
  <c r="H35"/>
  <c r="H16"/>
  <c r="H29"/>
  <c r="H46"/>
  <c r="H49"/>
  <c r="H39"/>
  <c r="H37"/>
  <c r="H26"/>
  <c r="H15"/>
  <c r="H40"/>
  <c r="H20"/>
  <c r="H38"/>
  <c r="H8"/>
  <c r="H42"/>
  <c r="H12"/>
  <c r="H33"/>
  <c r="D50"/>
  <c r="D31"/>
  <c r="D55"/>
  <c r="D53"/>
  <c r="D41"/>
  <c r="D6"/>
  <c r="D24"/>
  <c r="D22"/>
  <c r="D30"/>
  <c r="D34"/>
  <c r="D17"/>
  <c r="D7"/>
  <c r="D11"/>
  <c r="D27"/>
  <c r="D43"/>
  <c r="D25"/>
  <c r="D23"/>
  <c r="D14"/>
  <c r="D10"/>
  <c r="D36"/>
  <c r="D45"/>
  <c r="D52"/>
  <c r="D21"/>
  <c r="D54"/>
  <c r="D18"/>
  <c r="D13"/>
  <c r="D32"/>
  <c r="D19"/>
  <c r="D51"/>
  <c r="D9"/>
  <c r="D48"/>
  <c r="D44"/>
  <c r="D28"/>
  <c r="D47"/>
  <c r="D35"/>
  <c r="D16"/>
  <c r="D29"/>
  <c r="D46"/>
  <c r="D49"/>
  <c r="D39"/>
  <c r="D37"/>
  <c r="D26"/>
  <c r="D15"/>
  <c r="D40"/>
  <c r="D20"/>
  <c r="D38"/>
  <c r="D8"/>
  <c r="D42"/>
  <c r="D12"/>
  <c r="D33"/>
  <c r="F50"/>
  <c r="F31"/>
  <c r="F55"/>
  <c r="F53"/>
  <c r="F41"/>
  <c r="F6"/>
  <c r="F24"/>
  <c r="F22"/>
  <c r="F30"/>
  <c r="F34"/>
  <c r="F17"/>
  <c r="F7"/>
  <c r="F11"/>
  <c r="F27"/>
  <c r="F43"/>
  <c r="F25"/>
  <c r="F23"/>
  <c r="F14"/>
  <c r="F10"/>
  <c r="F36"/>
  <c r="F45"/>
  <c r="F52"/>
  <c r="F21"/>
  <c r="F54"/>
  <c r="F18"/>
  <c r="F13"/>
  <c r="F32"/>
  <c r="F19"/>
  <c r="F51"/>
  <c r="F9"/>
  <c r="F48"/>
  <c r="F44"/>
  <c r="F28"/>
  <c r="F47"/>
  <c r="F35"/>
  <c r="F16"/>
  <c r="F29"/>
  <c r="F46"/>
  <c r="F49"/>
  <c r="F39"/>
  <c r="F37"/>
  <c r="F26"/>
  <c r="F15"/>
  <c r="F40"/>
  <c r="F20"/>
  <c r="F38"/>
  <c r="F8"/>
  <c r="F42"/>
  <c r="F12"/>
  <c r="F33"/>
  <c r="L33" i="23"/>
  <c r="M33" s="1"/>
  <c r="L14"/>
  <c r="M14" s="1"/>
  <c r="L21"/>
  <c r="M21" s="1"/>
  <c r="L47"/>
  <c r="M47" s="1"/>
  <c r="L27"/>
  <c r="M27" s="1"/>
  <c r="L49"/>
  <c r="M49" s="1"/>
  <c r="L19"/>
  <c r="M19" s="1"/>
  <c r="L51"/>
  <c r="M51" s="1"/>
  <c r="L13"/>
  <c r="M13" s="1"/>
  <c r="L11"/>
  <c r="M11" s="1"/>
  <c r="L20"/>
  <c r="M20" s="1"/>
  <c r="L17"/>
  <c r="M17" s="1"/>
  <c r="L24"/>
  <c r="M24" s="1"/>
  <c r="L40"/>
  <c r="M40" s="1"/>
  <c r="L29"/>
  <c r="M29" s="1"/>
  <c r="L54"/>
  <c r="M54" s="1"/>
  <c r="L23"/>
  <c r="M23" s="1"/>
  <c r="L50"/>
  <c r="M50" s="1"/>
  <c r="L15"/>
  <c r="M15" s="1"/>
  <c r="L38"/>
  <c r="M38" s="1"/>
  <c r="L39"/>
  <c r="M39" s="1"/>
  <c r="L10"/>
  <c r="M10" s="1"/>
  <c r="L25"/>
  <c r="M25" s="1"/>
  <c r="L53"/>
  <c r="M53" s="1"/>
  <c r="L31"/>
  <c r="M31" s="1"/>
  <c r="L28"/>
  <c r="M28" s="1"/>
  <c r="L12"/>
  <c r="M12" s="1"/>
  <c r="L8"/>
  <c r="M8" s="1"/>
  <c r="L55"/>
  <c r="M55" s="1"/>
  <c r="L42"/>
  <c r="M42" s="1"/>
  <c r="L41"/>
  <c r="M41" s="1"/>
  <c r="L48"/>
  <c r="M48" s="1"/>
  <c r="L34"/>
  <c r="M34" s="1"/>
  <c r="L46"/>
  <c r="M46" s="1"/>
  <c r="L9"/>
  <c r="M9" s="1"/>
  <c r="L37"/>
  <c r="M37" s="1"/>
  <c r="L45"/>
  <c r="M45" s="1"/>
  <c r="L56"/>
  <c r="M56" s="1"/>
  <c r="L36"/>
  <c r="M36" s="1"/>
  <c r="L22"/>
  <c r="M22" s="1"/>
  <c r="L30"/>
  <c r="M30" s="1"/>
  <c r="L26"/>
  <c r="M26" s="1"/>
  <c r="L16"/>
  <c r="M16" s="1"/>
  <c r="L18"/>
  <c r="M18" s="1"/>
  <c r="L35"/>
  <c r="M35" s="1"/>
  <c r="L52"/>
  <c r="M52" s="1"/>
  <c r="L43"/>
  <c r="M43" s="1"/>
  <c r="L7"/>
  <c r="M7" s="1"/>
  <c r="L6"/>
  <c r="M6" s="1"/>
  <c r="L44"/>
  <c r="M44" s="1"/>
  <c r="L32"/>
  <c r="M32" s="1"/>
  <c r="J33"/>
  <c r="J14"/>
  <c r="J21"/>
  <c r="J47"/>
  <c r="J27"/>
  <c r="J49"/>
  <c r="J19"/>
  <c r="J51"/>
  <c r="J13"/>
  <c r="J11"/>
  <c r="J20"/>
  <c r="J17"/>
  <c r="J24"/>
  <c r="J40"/>
  <c r="J29"/>
  <c r="J54"/>
  <c r="J23"/>
  <c r="J50"/>
  <c r="J15"/>
  <c r="J38"/>
  <c r="J39"/>
  <c r="J10"/>
  <c r="J25"/>
  <c r="J53"/>
  <c r="J31"/>
  <c r="J28"/>
  <c r="J12"/>
  <c r="J8"/>
  <c r="J55"/>
  <c r="J42"/>
  <c r="J41"/>
  <c r="J48"/>
  <c r="J34"/>
  <c r="J46"/>
  <c r="J9"/>
  <c r="J37"/>
  <c r="J45"/>
  <c r="J56"/>
  <c r="J36"/>
  <c r="J22"/>
  <c r="J30"/>
  <c r="J26"/>
  <c r="J16"/>
  <c r="J18"/>
  <c r="J35"/>
  <c r="J52"/>
  <c r="J43"/>
  <c r="J7"/>
  <c r="J6"/>
  <c r="J44"/>
  <c r="J32"/>
  <c r="H33"/>
  <c r="H14"/>
  <c r="H21"/>
  <c r="H47"/>
  <c r="H27"/>
  <c r="H49"/>
  <c r="H19"/>
  <c r="H51"/>
  <c r="H13"/>
  <c r="H11"/>
  <c r="H20"/>
  <c r="H17"/>
  <c r="H24"/>
  <c r="H40"/>
  <c r="H29"/>
  <c r="H54"/>
  <c r="H23"/>
  <c r="H50"/>
  <c r="H15"/>
  <c r="H38"/>
  <c r="H39"/>
  <c r="H10"/>
  <c r="H25"/>
  <c r="H53"/>
  <c r="H31"/>
  <c r="H28"/>
  <c r="H12"/>
  <c r="H8"/>
  <c r="H55"/>
  <c r="H42"/>
  <c r="H41"/>
  <c r="H48"/>
  <c r="H34"/>
  <c r="H46"/>
  <c r="H9"/>
  <c r="H37"/>
  <c r="H45"/>
  <c r="H56"/>
  <c r="H36"/>
  <c r="H22"/>
  <c r="H30"/>
  <c r="H26"/>
  <c r="H16"/>
  <c r="H18"/>
  <c r="H35"/>
  <c r="H52"/>
  <c r="H43"/>
  <c r="H7"/>
  <c r="H6"/>
  <c r="H44"/>
  <c r="H32"/>
  <c r="F33"/>
  <c r="F14"/>
  <c r="F21"/>
  <c r="F47"/>
  <c r="F27"/>
  <c r="F49"/>
  <c r="F19"/>
  <c r="F51"/>
  <c r="F13"/>
  <c r="F11"/>
  <c r="F20"/>
  <c r="F17"/>
  <c r="F24"/>
  <c r="F40"/>
  <c r="F29"/>
  <c r="F54"/>
  <c r="F23"/>
  <c r="F50"/>
  <c r="F15"/>
  <c r="F38"/>
  <c r="F39"/>
  <c r="F10"/>
  <c r="F25"/>
  <c r="F53"/>
  <c r="F31"/>
  <c r="F28"/>
  <c r="F12"/>
  <c r="F8"/>
  <c r="F55"/>
  <c r="F42"/>
  <c r="F41"/>
  <c r="F48"/>
  <c r="F34"/>
  <c r="F46"/>
  <c r="F9"/>
  <c r="F37"/>
  <c r="F45"/>
  <c r="F56"/>
  <c r="F36"/>
  <c r="F22"/>
  <c r="F30"/>
  <c r="F26"/>
  <c r="F16"/>
  <c r="F18"/>
  <c r="F35"/>
  <c r="F52"/>
  <c r="F43"/>
  <c r="F7"/>
  <c r="F6"/>
  <c r="F44"/>
  <c r="F32"/>
  <c r="D33"/>
  <c r="D14"/>
  <c r="D21"/>
  <c r="D47"/>
  <c r="D27"/>
  <c r="D49"/>
  <c r="D19"/>
  <c r="D51"/>
  <c r="D13"/>
  <c r="D11"/>
  <c r="D20"/>
  <c r="D17"/>
  <c r="D24"/>
  <c r="D40"/>
  <c r="D29"/>
  <c r="D54"/>
  <c r="D23"/>
  <c r="D50"/>
  <c r="D15"/>
  <c r="D38"/>
  <c r="D39"/>
  <c r="D10"/>
  <c r="D25"/>
  <c r="D53"/>
  <c r="D31"/>
  <c r="D28"/>
  <c r="D12"/>
  <c r="D8"/>
  <c r="D55"/>
  <c r="D42"/>
  <c r="D41"/>
  <c r="D48"/>
  <c r="D34"/>
  <c r="D46"/>
  <c r="D9"/>
  <c r="D37"/>
  <c r="D45"/>
  <c r="D56"/>
  <c r="D36"/>
  <c r="D22"/>
  <c r="D30"/>
  <c r="D26"/>
  <c r="D16"/>
  <c r="D18"/>
  <c r="D35"/>
  <c r="D52"/>
  <c r="D43"/>
  <c r="D7"/>
  <c r="D6"/>
  <c r="D44"/>
  <c r="D32"/>
  <c r="L24" i="21"/>
  <c r="M24" s="1"/>
  <c r="L30"/>
  <c r="M30" s="1"/>
  <c r="L14"/>
  <c r="M14" s="1"/>
  <c r="L37"/>
  <c r="M37" s="1"/>
  <c r="L23"/>
  <c r="M23" s="1"/>
  <c r="L18"/>
  <c r="M18" s="1"/>
  <c r="L25"/>
  <c r="M25" s="1"/>
  <c r="L22"/>
  <c r="M22" s="1"/>
  <c r="L7"/>
  <c r="M7" s="1"/>
  <c r="L20"/>
  <c r="M20" s="1"/>
  <c r="L21"/>
  <c r="M21" s="1"/>
  <c r="L36"/>
  <c r="M36" s="1"/>
  <c r="L35"/>
  <c r="M35" s="1"/>
  <c r="L11"/>
  <c r="M11" s="1"/>
  <c r="L31"/>
  <c r="M31" s="1"/>
  <c r="L32"/>
  <c r="M32" s="1"/>
  <c r="L15"/>
  <c r="M15" s="1"/>
  <c r="L6"/>
  <c r="M6" s="1"/>
  <c r="L8"/>
  <c r="M8" s="1"/>
  <c r="L16"/>
  <c r="M16" s="1"/>
  <c r="L10"/>
  <c r="M10" s="1"/>
  <c r="L28"/>
  <c r="M28" s="1"/>
  <c r="L12"/>
  <c r="M12" s="1"/>
  <c r="L29"/>
  <c r="M29" s="1"/>
  <c r="L33"/>
  <c r="M33" s="1"/>
  <c r="L26"/>
  <c r="M26" s="1"/>
  <c r="L17"/>
  <c r="M17" s="1"/>
  <c r="L19"/>
  <c r="M19" s="1"/>
  <c r="L27"/>
  <c r="M27" s="1"/>
  <c r="L9"/>
  <c r="M9" s="1"/>
  <c r="L34"/>
  <c r="M34" s="1"/>
  <c r="L13"/>
  <c r="M13" s="1"/>
  <c r="J24"/>
  <c r="J30"/>
  <c r="J14"/>
  <c r="J37"/>
  <c r="J23"/>
  <c r="J18"/>
  <c r="J25"/>
  <c r="J22"/>
  <c r="J7"/>
  <c r="J20"/>
  <c r="J21"/>
  <c r="J36"/>
  <c r="J35"/>
  <c r="J11"/>
  <c r="J31"/>
  <c r="J32"/>
  <c r="J15"/>
  <c r="J6"/>
  <c r="J8"/>
  <c r="J16"/>
  <c r="J10"/>
  <c r="J28"/>
  <c r="J12"/>
  <c r="J29"/>
  <c r="J33"/>
  <c r="J26"/>
  <c r="J17"/>
  <c r="J19"/>
  <c r="J27"/>
  <c r="J9"/>
  <c r="J34"/>
  <c r="J13"/>
  <c r="H24"/>
  <c r="H30"/>
  <c r="H14"/>
  <c r="H37"/>
  <c r="H23"/>
  <c r="H18"/>
  <c r="H25"/>
  <c r="H22"/>
  <c r="H7"/>
  <c r="H20"/>
  <c r="H21"/>
  <c r="H36"/>
  <c r="H35"/>
  <c r="H11"/>
  <c r="H31"/>
  <c r="H32"/>
  <c r="H15"/>
  <c r="H6"/>
  <c r="H8"/>
  <c r="H16"/>
  <c r="H10"/>
  <c r="H28"/>
  <c r="H12"/>
  <c r="H29"/>
  <c r="H33"/>
  <c r="H26"/>
  <c r="H17"/>
  <c r="H19"/>
  <c r="H27"/>
  <c r="H9"/>
  <c r="H34"/>
  <c r="H13"/>
  <c r="F24"/>
  <c r="F30"/>
  <c r="F14"/>
  <c r="F37"/>
  <c r="F23"/>
  <c r="F18"/>
  <c r="F25"/>
  <c r="F22"/>
  <c r="F7"/>
  <c r="F20"/>
  <c r="F21"/>
  <c r="F36"/>
  <c r="F35"/>
  <c r="F11"/>
  <c r="F31"/>
  <c r="F32"/>
  <c r="F15"/>
  <c r="F6"/>
  <c r="F8"/>
  <c r="F16"/>
  <c r="F10"/>
  <c r="F28"/>
  <c r="F12"/>
  <c r="F29"/>
  <c r="F33"/>
  <c r="F26"/>
  <c r="F17"/>
  <c r="F19"/>
  <c r="F27"/>
  <c r="F9"/>
  <c r="F34"/>
  <c r="F13"/>
  <c r="D24"/>
  <c r="D30"/>
  <c r="D14"/>
  <c r="D37"/>
  <c r="D23"/>
  <c r="D18"/>
  <c r="D25"/>
  <c r="D22"/>
  <c r="D7"/>
  <c r="D20"/>
  <c r="D21"/>
  <c r="D36"/>
  <c r="D35"/>
  <c r="D11"/>
  <c r="D31"/>
  <c r="D32"/>
  <c r="D15"/>
  <c r="D6"/>
  <c r="D8"/>
  <c r="D16"/>
  <c r="D10"/>
  <c r="D28"/>
  <c r="D12"/>
  <c r="D29"/>
  <c r="D33"/>
  <c r="D26"/>
  <c r="D17"/>
  <c r="D19"/>
  <c r="D27"/>
  <c r="D9"/>
  <c r="D34"/>
  <c r="D13"/>
  <c r="L19" i="22"/>
  <c r="L22"/>
  <c r="L32"/>
  <c r="L15"/>
  <c r="L28"/>
  <c r="L25"/>
  <c r="L31"/>
  <c r="L13"/>
  <c r="L23"/>
  <c r="L29"/>
  <c r="L18"/>
  <c r="L26"/>
  <c r="L8"/>
  <c r="L17"/>
  <c r="L7"/>
  <c r="L16"/>
  <c r="L24"/>
  <c r="L11"/>
  <c r="L20"/>
  <c r="L10"/>
  <c r="L30"/>
  <c r="L34"/>
  <c r="L6"/>
  <c r="L12"/>
  <c r="L14"/>
  <c r="L21"/>
  <c r="L27"/>
  <c r="L9"/>
  <c r="L33"/>
  <c r="J19"/>
  <c r="J22"/>
  <c r="J32"/>
  <c r="J15"/>
  <c r="J28"/>
  <c r="J25"/>
  <c r="J31"/>
  <c r="J13"/>
  <c r="J23"/>
  <c r="J29"/>
  <c r="J18"/>
  <c r="J26"/>
  <c r="J8"/>
  <c r="J17"/>
  <c r="J7"/>
  <c r="J16"/>
  <c r="J24"/>
  <c r="J11"/>
  <c r="J20"/>
  <c r="J10"/>
  <c r="J30"/>
  <c r="J34"/>
  <c r="J6"/>
  <c r="J12"/>
  <c r="J14"/>
  <c r="J21"/>
  <c r="J27"/>
  <c r="J9"/>
  <c r="J33"/>
  <c r="H19"/>
  <c r="H22"/>
  <c r="H32"/>
  <c r="H15"/>
  <c r="H28"/>
  <c r="H25"/>
  <c r="H31"/>
  <c r="H13"/>
  <c r="H23"/>
  <c r="H29"/>
  <c r="H18"/>
  <c r="H26"/>
  <c r="H8"/>
  <c r="H17"/>
  <c r="H7"/>
  <c r="H16"/>
  <c r="H24"/>
  <c r="H11"/>
  <c r="H20"/>
  <c r="H10"/>
  <c r="H30"/>
  <c r="H34"/>
  <c r="H6"/>
  <c r="H12"/>
  <c r="H14"/>
  <c r="H21"/>
  <c r="H27"/>
  <c r="H9"/>
  <c r="H33"/>
  <c r="F19"/>
  <c r="F22"/>
  <c r="F32"/>
  <c r="F15"/>
  <c r="F28"/>
  <c r="F25"/>
  <c r="F31"/>
  <c r="F13"/>
  <c r="F23"/>
  <c r="F29"/>
  <c r="F18"/>
  <c r="F26"/>
  <c r="F8"/>
  <c r="F17"/>
  <c r="F7"/>
  <c r="F16"/>
  <c r="F24"/>
  <c r="F11"/>
  <c r="F20"/>
  <c r="F10"/>
  <c r="F30"/>
  <c r="F34"/>
  <c r="F6"/>
  <c r="F12"/>
  <c r="F14"/>
  <c r="F21"/>
  <c r="F27"/>
  <c r="F9"/>
  <c r="F33"/>
  <c r="D19"/>
  <c r="D22"/>
  <c r="D32"/>
  <c r="D15"/>
  <c r="D28"/>
  <c r="D25"/>
  <c r="D31"/>
  <c r="D13"/>
  <c r="D23"/>
  <c r="D29"/>
  <c r="D18"/>
  <c r="D26"/>
  <c r="D8"/>
  <c r="D17"/>
  <c r="D7"/>
  <c r="D16"/>
  <c r="D24"/>
  <c r="D11"/>
  <c r="D20"/>
  <c r="D10"/>
  <c r="D30"/>
  <c r="D34"/>
  <c r="D6"/>
  <c r="D12"/>
  <c r="D14"/>
  <c r="D21"/>
  <c r="D27"/>
  <c r="D9"/>
  <c r="D33"/>
  <c r="N70" i="25"/>
  <c r="N39"/>
  <c r="N69"/>
  <c r="N68"/>
  <c r="N55"/>
  <c r="N67"/>
  <c r="N47"/>
  <c r="N52"/>
  <c r="N66"/>
  <c r="N49"/>
  <c r="N56"/>
  <c r="N65"/>
  <c r="N64"/>
  <c r="N63"/>
  <c r="N50"/>
  <c r="N6"/>
  <c r="N36"/>
  <c r="N57"/>
  <c r="N46"/>
  <c r="N62"/>
  <c r="N21"/>
  <c r="N19"/>
  <c r="N20"/>
  <c r="N26"/>
  <c r="N8"/>
  <c r="N27"/>
  <c r="N35"/>
  <c r="N7"/>
  <c r="N28"/>
  <c r="N61"/>
  <c r="N11"/>
  <c r="N14"/>
  <c r="N25"/>
  <c r="N12"/>
  <c r="N43"/>
  <c r="N51"/>
  <c r="N32"/>
  <c r="N48"/>
  <c r="N45"/>
  <c r="N17"/>
  <c r="N10"/>
  <c r="N38"/>
  <c r="N15"/>
  <c r="N30"/>
  <c r="N42"/>
  <c r="N37"/>
  <c r="N34"/>
  <c r="N53"/>
  <c r="N9"/>
  <c r="N22"/>
  <c r="N60"/>
  <c r="N44"/>
  <c r="N13"/>
  <c r="N23"/>
  <c r="N59"/>
  <c r="N58"/>
  <c r="N33"/>
  <c r="N29"/>
  <c r="N31"/>
  <c r="N18"/>
  <c r="N40"/>
  <c r="N16"/>
  <c r="N24"/>
  <c r="N41"/>
  <c r="N54"/>
  <c r="L70"/>
  <c r="L39"/>
  <c r="L69"/>
  <c r="L68"/>
  <c r="L55"/>
  <c r="L67"/>
  <c r="L47"/>
  <c r="L52"/>
  <c r="L66"/>
  <c r="L49"/>
  <c r="L56"/>
  <c r="L65"/>
  <c r="L64"/>
  <c r="L63"/>
  <c r="L50"/>
  <c r="L6"/>
  <c r="L36"/>
  <c r="L57"/>
  <c r="L46"/>
  <c r="L62"/>
  <c r="L21"/>
  <c r="L19"/>
  <c r="L20"/>
  <c r="L26"/>
  <c r="L8"/>
  <c r="L27"/>
  <c r="L35"/>
  <c r="L7"/>
  <c r="L28"/>
  <c r="L61"/>
  <c r="L11"/>
  <c r="L14"/>
  <c r="L25"/>
  <c r="L12"/>
  <c r="L43"/>
  <c r="L51"/>
  <c r="L32"/>
  <c r="L48"/>
  <c r="L45"/>
  <c r="L17"/>
  <c r="L10"/>
  <c r="L38"/>
  <c r="L15"/>
  <c r="L30"/>
  <c r="L42"/>
  <c r="L37"/>
  <c r="L34"/>
  <c r="L53"/>
  <c r="L9"/>
  <c r="L22"/>
  <c r="L60"/>
  <c r="L44"/>
  <c r="L13"/>
  <c r="L23"/>
  <c r="L59"/>
  <c r="L58"/>
  <c r="L33"/>
  <c r="L29"/>
  <c r="L31"/>
  <c r="L18"/>
  <c r="L40"/>
  <c r="L16"/>
  <c r="L24"/>
  <c r="L41"/>
  <c r="L54"/>
  <c r="J70"/>
  <c r="J39"/>
  <c r="J69"/>
  <c r="J68"/>
  <c r="J55"/>
  <c r="J67"/>
  <c r="J47"/>
  <c r="J52"/>
  <c r="J66"/>
  <c r="J49"/>
  <c r="J56"/>
  <c r="J65"/>
  <c r="J64"/>
  <c r="J63"/>
  <c r="J50"/>
  <c r="J6"/>
  <c r="J36"/>
  <c r="J57"/>
  <c r="J46"/>
  <c r="J62"/>
  <c r="J21"/>
  <c r="J19"/>
  <c r="J20"/>
  <c r="J26"/>
  <c r="J8"/>
  <c r="J27"/>
  <c r="J35"/>
  <c r="J7"/>
  <c r="J28"/>
  <c r="J61"/>
  <c r="J11"/>
  <c r="J14"/>
  <c r="J25"/>
  <c r="J12"/>
  <c r="J43"/>
  <c r="J51"/>
  <c r="J32"/>
  <c r="J48"/>
  <c r="J45"/>
  <c r="J17"/>
  <c r="J10"/>
  <c r="J38"/>
  <c r="J15"/>
  <c r="J30"/>
  <c r="J42"/>
  <c r="J37"/>
  <c r="J34"/>
  <c r="J53"/>
  <c r="J9"/>
  <c r="J22"/>
  <c r="J60"/>
  <c r="J44"/>
  <c r="J13"/>
  <c r="J23"/>
  <c r="J59"/>
  <c r="J58"/>
  <c r="J33"/>
  <c r="J29"/>
  <c r="J31"/>
  <c r="J18"/>
  <c r="J40"/>
  <c r="J16"/>
  <c r="J24"/>
  <c r="J41"/>
  <c r="J54"/>
  <c r="H70"/>
  <c r="H39"/>
  <c r="H69"/>
  <c r="H68"/>
  <c r="H55"/>
  <c r="H67"/>
  <c r="H47"/>
  <c r="H52"/>
  <c r="H66"/>
  <c r="H49"/>
  <c r="H56"/>
  <c r="H65"/>
  <c r="H64"/>
  <c r="H63"/>
  <c r="H50"/>
  <c r="H6"/>
  <c r="H36"/>
  <c r="H57"/>
  <c r="H46"/>
  <c r="H62"/>
  <c r="H21"/>
  <c r="H19"/>
  <c r="H20"/>
  <c r="H26"/>
  <c r="H8"/>
  <c r="H27"/>
  <c r="H35"/>
  <c r="H7"/>
  <c r="H28"/>
  <c r="H61"/>
  <c r="H11"/>
  <c r="H14"/>
  <c r="H25"/>
  <c r="H12"/>
  <c r="H43"/>
  <c r="H51"/>
  <c r="H32"/>
  <c r="H48"/>
  <c r="H45"/>
  <c r="H17"/>
  <c r="H10"/>
  <c r="H38"/>
  <c r="H15"/>
  <c r="H30"/>
  <c r="H42"/>
  <c r="H37"/>
  <c r="H34"/>
  <c r="H53"/>
  <c r="H9"/>
  <c r="H22"/>
  <c r="H60"/>
  <c r="H44"/>
  <c r="H13"/>
  <c r="H23"/>
  <c r="H59"/>
  <c r="H58"/>
  <c r="H33"/>
  <c r="H29"/>
  <c r="H31"/>
  <c r="H18"/>
  <c r="H40"/>
  <c r="H16"/>
  <c r="H24"/>
  <c r="H41"/>
  <c r="H54"/>
  <c r="F60" i="26"/>
  <c r="F51"/>
  <c r="F69"/>
  <c r="H24" i="27"/>
  <c r="H11"/>
  <c r="H28"/>
  <c r="H21"/>
  <c r="H13"/>
  <c r="H14"/>
  <c r="H25"/>
  <c r="H15"/>
  <c r="H18"/>
  <c r="H27"/>
  <c r="H9"/>
  <c r="H16"/>
  <c r="H23"/>
  <c r="H22"/>
  <c r="H19"/>
  <c r="H10"/>
  <c r="H6"/>
  <c r="H26"/>
  <c r="H12"/>
  <c r="H20"/>
  <c r="H7"/>
  <c r="H8"/>
  <c r="H17"/>
  <c r="N38" i="28"/>
  <c r="N61"/>
  <c r="N53"/>
  <c r="N59"/>
  <c r="N64"/>
  <c r="N36"/>
  <c r="N56"/>
  <c r="N51"/>
  <c r="N12"/>
  <c r="N47"/>
  <c r="N19"/>
  <c r="N41"/>
  <c r="N16"/>
  <c r="N49"/>
  <c r="N63"/>
  <c r="N55"/>
  <c r="N24"/>
  <c r="N48"/>
  <c r="N17"/>
  <c r="N43"/>
  <c r="N13"/>
  <c r="N42"/>
  <c r="N7"/>
  <c r="N62"/>
  <c r="N20"/>
  <c r="N21"/>
  <c r="N39"/>
  <c r="N30"/>
  <c r="N37"/>
  <c r="N46"/>
  <c r="N23"/>
  <c r="N34"/>
  <c r="N29"/>
  <c r="N9"/>
  <c r="N57"/>
  <c r="N33"/>
  <c r="N25"/>
  <c r="N60"/>
  <c r="N8"/>
  <c r="N10"/>
  <c r="N35"/>
  <c r="N40"/>
  <c r="N27"/>
  <c r="N45"/>
  <c r="N26"/>
  <c r="N14"/>
  <c r="N22"/>
  <c r="N11"/>
  <c r="N18"/>
  <c r="N15"/>
  <c r="N32"/>
  <c r="N6"/>
  <c r="N58"/>
  <c r="N52"/>
  <c r="N31"/>
  <c r="N28"/>
  <c r="N44"/>
  <c r="N54"/>
  <c r="N50"/>
  <c r="J38"/>
  <c r="J61"/>
  <c r="J53"/>
  <c r="J59"/>
  <c r="J64"/>
  <c r="J36"/>
  <c r="J56"/>
  <c r="J51"/>
  <c r="J12"/>
  <c r="J47"/>
  <c r="J19"/>
  <c r="J41"/>
  <c r="J16"/>
  <c r="J49"/>
  <c r="J63"/>
  <c r="J55"/>
  <c r="J24"/>
  <c r="J48"/>
  <c r="J17"/>
  <c r="J43"/>
  <c r="J13"/>
  <c r="J42"/>
  <c r="J7"/>
  <c r="J62"/>
  <c r="J20"/>
  <c r="J21"/>
  <c r="J39"/>
  <c r="J30"/>
  <c r="J37"/>
  <c r="J46"/>
  <c r="J23"/>
  <c r="J34"/>
  <c r="J29"/>
  <c r="J9"/>
  <c r="J57"/>
  <c r="J33"/>
  <c r="J25"/>
  <c r="J60"/>
  <c r="J8"/>
  <c r="J10"/>
  <c r="J35"/>
  <c r="J40"/>
  <c r="J27"/>
  <c r="J45"/>
  <c r="J26"/>
  <c r="J14"/>
  <c r="J22"/>
  <c r="J11"/>
  <c r="J18"/>
  <c r="J15"/>
  <c r="J32"/>
  <c r="J6"/>
  <c r="J58"/>
  <c r="J52"/>
  <c r="J31"/>
  <c r="J28"/>
  <c r="J44"/>
  <c r="J54"/>
  <c r="J50"/>
  <c r="K23" i="9" l="1"/>
  <c r="K21"/>
  <c r="K28"/>
  <c r="K8"/>
  <c r="K16"/>
  <c r="K20"/>
  <c r="K13"/>
  <c r="K17"/>
  <c r="K6"/>
  <c r="K26"/>
  <c r="K14"/>
  <c r="K25"/>
  <c r="K27"/>
  <c r="K24"/>
  <c r="K22"/>
  <c r="K7"/>
  <c r="K12"/>
  <c r="K18"/>
  <c r="K10"/>
  <c r="K19"/>
  <c r="K9"/>
  <c r="K29"/>
  <c r="K11"/>
  <c r="K30"/>
  <c r="K15"/>
  <c r="K31"/>
  <c r="M9" i="22"/>
  <c r="M21"/>
  <c r="M12"/>
  <c r="M34"/>
  <c r="M10"/>
  <c r="M11"/>
  <c r="M16"/>
  <c r="M17"/>
  <c r="M26"/>
  <c r="M29"/>
  <c r="M13"/>
  <c r="M25"/>
  <c r="M15"/>
  <c r="M22"/>
  <c r="M33"/>
  <c r="M27"/>
  <c r="M14"/>
  <c r="M6"/>
  <c r="M30"/>
  <c r="M20"/>
  <c r="M24"/>
  <c r="M7"/>
  <c r="M8"/>
  <c r="M18"/>
  <c r="M23"/>
  <c r="M31"/>
  <c r="M28"/>
  <c r="M32"/>
  <c r="M19"/>
  <c r="F70" i="25"/>
  <c r="Q70" s="1"/>
  <c r="F39"/>
  <c r="F69"/>
  <c r="Q69" s="1"/>
  <c r="F68"/>
  <c r="Q68" s="1"/>
  <c r="F55"/>
  <c r="Q55" s="1"/>
  <c r="F67"/>
  <c r="F47"/>
  <c r="Q47" s="1"/>
  <c r="F52"/>
  <c r="Q52" s="1"/>
  <c r="F66"/>
  <c r="Q66" s="1"/>
  <c r="F49"/>
  <c r="F56"/>
  <c r="Q56" s="1"/>
  <c r="F65"/>
  <c r="Q65" s="1"/>
  <c r="F64"/>
  <c r="Q64" s="1"/>
  <c r="F63"/>
  <c r="Q63" s="1"/>
  <c r="F50"/>
  <c r="Q50" s="1"/>
  <c r="F6"/>
  <c r="F36"/>
  <c r="Q36" s="1"/>
  <c r="F57"/>
  <c r="Q57" s="1"/>
  <c r="F46"/>
  <c r="Q46" s="1"/>
  <c r="F62"/>
  <c r="F21"/>
  <c r="Q21" s="1"/>
  <c r="F19"/>
  <c r="Q19" s="1"/>
  <c r="F20"/>
  <c r="Q20" s="1"/>
  <c r="F26"/>
  <c r="F8"/>
  <c r="Q8" s="1"/>
  <c r="F27"/>
  <c r="Q27" s="1"/>
  <c r="F35"/>
  <c r="Q35" s="1"/>
  <c r="F7"/>
  <c r="F28"/>
  <c r="Q28" s="1"/>
  <c r="F61"/>
  <c r="Q61" s="1"/>
  <c r="F11"/>
  <c r="Q11" s="1"/>
  <c r="F14"/>
  <c r="F25"/>
  <c r="Q25" s="1"/>
  <c r="F12"/>
  <c r="Q12" s="1"/>
  <c r="F43"/>
  <c r="Q43" s="1"/>
  <c r="F51"/>
  <c r="Q51" s="1"/>
  <c r="F32"/>
  <c r="Q32" s="1"/>
  <c r="F48"/>
  <c r="Q48" s="1"/>
  <c r="F45"/>
  <c r="Q45" s="1"/>
  <c r="F17"/>
  <c r="Q17" s="1"/>
  <c r="F10"/>
  <c r="Q10" s="1"/>
  <c r="F38"/>
  <c r="Q38" s="1"/>
  <c r="F15"/>
  <c r="Q15" s="1"/>
  <c r="F30"/>
  <c r="Q30" s="1"/>
  <c r="F42"/>
  <c r="Q42" s="1"/>
  <c r="F37"/>
  <c r="Q37" s="1"/>
  <c r="F34"/>
  <c r="Q34" s="1"/>
  <c r="F53"/>
  <c r="Q53" s="1"/>
  <c r="F9"/>
  <c r="Q9" s="1"/>
  <c r="F22"/>
  <c r="Q22" s="1"/>
  <c r="F60"/>
  <c r="Q60" s="1"/>
  <c r="F44"/>
  <c r="Q44" s="1"/>
  <c r="F13"/>
  <c r="Q13" s="1"/>
  <c r="F23"/>
  <c r="Q23" s="1"/>
  <c r="F59"/>
  <c r="Q59" s="1"/>
  <c r="F58"/>
  <c r="Q58" s="1"/>
  <c r="F33"/>
  <c r="Q33" s="1"/>
  <c r="F29"/>
  <c r="Q29" s="1"/>
  <c r="F31"/>
  <c r="Q31" s="1"/>
  <c r="F18"/>
  <c r="Q18" s="1"/>
  <c r="F40"/>
  <c r="Q40" s="1"/>
  <c r="F16"/>
  <c r="Q16" s="1"/>
  <c r="F24"/>
  <c r="Q24" s="1"/>
  <c r="F41"/>
  <c r="Q41" s="1"/>
  <c r="F54"/>
  <c r="Q54" s="1"/>
  <c r="D70"/>
  <c r="D39"/>
  <c r="Q39" s="1"/>
  <c r="D69"/>
  <c r="D68"/>
  <c r="D55"/>
  <c r="D67"/>
  <c r="Q67" s="1"/>
  <c r="D47"/>
  <c r="D52"/>
  <c r="D66"/>
  <c r="D49"/>
  <c r="Q49" s="1"/>
  <c r="D56"/>
  <c r="D65"/>
  <c r="D64"/>
  <c r="D63"/>
  <c r="D50"/>
  <c r="D6"/>
  <c r="Q6" s="1"/>
  <c r="D36"/>
  <c r="D57"/>
  <c r="D46"/>
  <c r="D62"/>
  <c r="Q62" s="1"/>
  <c r="D21"/>
  <c r="D19"/>
  <c r="D20"/>
  <c r="D26"/>
  <c r="Q26" s="1"/>
  <c r="D8"/>
  <c r="D27"/>
  <c r="D35"/>
  <c r="D7"/>
  <c r="Q7" s="1"/>
  <c r="D28"/>
  <c r="D61"/>
  <c r="D11"/>
  <c r="D14"/>
  <c r="Q14" s="1"/>
  <c r="D25"/>
  <c r="D12"/>
  <c r="D43"/>
  <c r="D51"/>
  <c r="D32"/>
  <c r="D48"/>
  <c r="D45"/>
  <c r="D17"/>
  <c r="D10"/>
  <c r="D38"/>
  <c r="D15"/>
  <c r="D30"/>
  <c r="D42"/>
  <c r="D37"/>
  <c r="D34"/>
  <c r="D53"/>
  <c r="D9"/>
  <c r="D22"/>
  <c r="D60"/>
  <c r="D44"/>
  <c r="D13"/>
  <c r="D23"/>
  <c r="D59"/>
  <c r="D58"/>
  <c r="D33"/>
  <c r="D29"/>
  <c r="D31"/>
  <c r="D18"/>
  <c r="D40"/>
  <c r="D16"/>
  <c r="D24"/>
  <c r="D41"/>
  <c r="D54"/>
  <c r="N60" i="26"/>
  <c r="Q60" s="1"/>
  <c r="N51"/>
  <c r="Q51" s="1"/>
  <c r="N69"/>
  <c r="Q69" s="1"/>
  <c r="N26"/>
  <c r="N21"/>
  <c r="N33"/>
  <c r="N45"/>
  <c r="N12"/>
  <c r="N29"/>
  <c r="N13"/>
  <c r="N16"/>
  <c r="N67"/>
  <c r="N18"/>
  <c r="N44"/>
  <c r="N22"/>
  <c r="N46"/>
  <c r="N11"/>
  <c r="N58"/>
  <c r="N42"/>
  <c r="N66"/>
  <c r="N68"/>
  <c r="N28"/>
  <c r="N10"/>
  <c r="N41"/>
  <c r="N48"/>
  <c r="N62"/>
  <c r="N27"/>
  <c r="N56"/>
  <c r="N31"/>
  <c r="N36"/>
  <c r="N37"/>
  <c r="N25"/>
  <c r="N65"/>
  <c r="N23"/>
  <c r="N32"/>
  <c r="N19"/>
  <c r="N50"/>
  <c r="N7"/>
  <c r="N64"/>
  <c r="N34"/>
  <c r="N15"/>
  <c r="N17"/>
  <c r="N49"/>
  <c r="N39"/>
  <c r="N6"/>
  <c r="N52"/>
  <c r="N61"/>
  <c r="N53"/>
  <c r="N54"/>
  <c r="N40"/>
  <c r="N30"/>
  <c r="N43"/>
  <c r="N47"/>
  <c r="N57"/>
  <c r="N35"/>
  <c r="N20"/>
  <c r="N24"/>
  <c r="N63"/>
  <c r="N8"/>
  <c r="N59"/>
  <c r="N9"/>
  <c r="N38"/>
  <c r="N14"/>
  <c r="N55"/>
  <c r="L60"/>
  <c r="L51"/>
  <c r="L69"/>
  <c r="L26"/>
  <c r="L21"/>
  <c r="L33"/>
  <c r="L45"/>
  <c r="L12"/>
  <c r="L29"/>
  <c r="L13"/>
  <c r="L16"/>
  <c r="L67"/>
  <c r="L18"/>
  <c r="L44"/>
  <c r="L22"/>
  <c r="L46"/>
  <c r="L11"/>
  <c r="L58"/>
  <c r="L42"/>
  <c r="L66"/>
  <c r="L68"/>
  <c r="L28"/>
  <c r="L10"/>
  <c r="L41"/>
  <c r="L48"/>
  <c r="L62"/>
  <c r="L27"/>
  <c r="L56"/>
  <c r="L31"/>
  <c r="L36"/>
  <c r="L37"/>
  <c r="L25"/>
  <c r="L65"/>
  <c r="L23"/>
  <c r="L32"/>
  <c r="L19"/>
  <c r="L50"/>
  <c r="L7"/>
  <c r="L64"/>
  <c r="L34"/>
  <c r="L15"/>
  <c r="L17"/>
  <c r="L49"/>
  <c r="L39"/>
  <c r="L6"/>
  <c r="L52"/>
  <c r="L61"/>
  <c r="L53"/>
  <c r="L54"/>
  <c r="L40"/>
  <c r="L30"/>
  <c r="L43"/>
  <c r="L47"/>
  <c r="L57"/>
  <c r="L35"/>
  <c r="L20"/>
  <c r="L24"/>
  <c r="L63"/>
  <c r="L8"/>
  <c r="L59"/>
  <c r="L9"/>
  <c r="L38"/>
  <c r="L14"/>
  <c r="L55"/>
  <c r="J60"/>
  <c r="J51"/>
  <c r="J69"/>
  <c r="J26"/>
  <c r="J21"/>
  <c r="J33"/>
  <c r="J45"/>
  <c r="J12"/>
  <c r="J29"/>
  <c r="J13"/>
  <c r="J16"/>
  <c r="J67"/>
  <c r="J18"/>
  <c r="J44"/>
  <c r="J22"/>
  <c r="J46"/>
  <c r="J11"/>
  <c r="J58"/>
  <c r="J42"/>
  <c r="J66"/>
  <c r="J68"/>
  <c r="J28"/>
  <c r="J10"/>
  <c r="J41"/>
  <c r="J48"/>
  <c r="J62"/>
  <c r="J27"/>
  <c r="J56"/>
  <c r="J31"/>
  <c r="J36"/>
  <c r="J37"/>
  <c r="J25"/>
  <c r="J65"/>
  <c r="J23"/>
  <c r="J32"/>
  <c r="J19"/>
  <c r="J50"/>
  <c r="J7"/>
  <c r="J64"/>
  <c r="J34"/>
  <c r="J15"/>
  <c r="J17"/>
  <c r="J49"/>
  <c r="J39"/>
  <c r="J6"/>
  <c r="J52"/>
  <c r="J61"/>
  <c r="J53"/>
  <c r="J54"/>
  <c r="J40"/>
  <c r="J30"/>
  <c r="J43"/>
  <c r="J47"/>
  <c r="J57"/>
  <c r="J35"/>
  <c r="J20"/>
  <c r="J24"/>
  <c r="J63"/>
  <c r="J8"/>
  <c r="J59"/>
  <c r="J9"/>
  <c r="J38"/>
  <c r="J14"/>
  <c r="J55"/>
  <c r="H60"/>
  <c r="H51"/>
  <c r="H69"/>
  <c r="H26"/>
  <c r="H21"/>
  <c r="H33"/>
  <c r="H45"/>
  <c r="H12"/>
  <c r="H29"/>
  <c r="H13"/>
  <c r="H16"/>
  <c r="H67"/>
  <c r="H18"/>
  <c r="H44"/>
  <c r="H22"/>
  <c r="H46"/>
  <c r="H11"/>
  <c r="H58"/>
  <c r="H42"/>
  <c r="H66"/>
  <c r="H68"/>
  <c r="H28"/>
  <c r="H10"/>
  <c r="H41"/>
  <c r="H48"/>
  <c r="H62"/>
  <c r="H27"/>
  <c r="H56"/>
  <c r="H31"/>
  <c r="H36"/>
  <c r="H37"/>
  <c r="H25"/>
  <c r="H65"/>
  <c r="H23"/>
  <c r="H32"/>
  <c r="H19"/>
  <c r="H50"/>
  <c r="H7"/>
  <c r="H64"/>
  <c r="H34"/>
  <c r="H15"/>
  <c r="H17"/>
  <c r="H49"/>
  <c r="H39"/>
  <c r="H6"/>
  <c r="H52"/>
  <c r="H61"/>
  <c r="H53"/>
  <c r="H54"/>
  <c r="H40"/>
  <c r="H30"/>
  <c r="H43"/>
  <c r="H47"/>
  <c r="H57"/>
  <c r="H35"/>
  <c r="H20"/>
  <c r="H24"/>
  <c r="H63"/>
  <c r="H8"/>
  <c r="H59"/>
  <c r="H9"/>
  <c r="H38"/>
  <c r="H14"/>
  <c r="H55"/>
  <c r="D57" i="28"/>
  <c r="D33"/>
  <c r="D60" i="26"/>
  <c r="D51"/>
  <c r="D69"/>
  <c r="F26" l="1"/>
  <c r="Q26" s="1"/>
  <c r="F21"/>
  <c r="F33"/>
  <c r="Q33" s="1"/>
  <c r="F45"/>
  <c r="Q45" s="1"/>
  <c r="F12"/>
  <c r="Q12" s="1"/>
  <c r="F29"/>
  <c r="F13"/>
  <c r="Q13" s="1"/>
  <c r="F16"/>
  <c r="Q16" s="1"/>
  <c r="F67"/>
  <c r="Q67" s="1"/>
  <c r="F18"/>
  <c r="F44"/>
  <c r="Q44" s="1"/>
  <c r="F22"/>
  <c r="Q22" s="1"/>
  <c r="F46"/>
  <c r="Q46" s="1"/>
  <c r="F11"/>
  <c r="F58"/>
  <c r="Q58" s="1"/>
  <c r="F42"/>
  <c r="Q42" s="1"/>
  <c r="F66"/>
  <c r="Q66" s="1"/>
  <c r="F68"/>
  <c r="F28"/>
  <c r="Q28" s="1"/>
  <c r="F10"/>
  <c r="Q10" s="1"/>
  <c r="F41"/>
  <c r="Q41" s="1"/>
  <c r="F48"/>
  <c r="F62"/>
  <c r="Q62" s="1"/>
  <c r="F27"/>
  <c r="Q27" s="1"/>
  <c r="F56"/>
  <c r="Q56" s="1"/>
  <c r="F31"/>
  <c r="F36"/>
  <c r="Q36" s="1"/>
  <c r="F37"/>
  <c r="Q37" s="1"/>
  <c r="F25"/>
  <c r="Q25" s="1"/>
  <c r="F65"/>
  <c r="F23"/>
  <c r="Q23" s="1"/>
  <c r="F32"/>
  <c r="Q32" s="1"/>
  <c r="F19"/>
  <c r="Q19" s="1"/>
  <c r="F50"/>
  <c r="F7"/>
  <c r="Q7" s="1"/>
  <c r="F64"/>
  <c r="Q64" s="1"/>
  <c r="F34"/>
  <c r="Q34" s="1"/>
  <c r="F15"/>
  <c r="F17"/>
  <c r="Q17" s="1"/>
  <c r="F49"/>
  <c r="Q49" s="1"/>
  <c r="F39"/>
  <c r="Q39" s="1"/>
  <c r="F6"/>
  <c r="Q6" s="1"/>
  <c r="F52"/>
  <c r="Q52" s="1"/>
  <c r="F61"/>
  <c r="Q61" s="1"/>
  <c r="F53"/>
  <c r="Q53" s="1"/>
  <c r="F54"/>
  <c r="Q54" s="1"/>
  <c r="F40"/>
  <c r="Q40" s="1"/>
  <c r="F30"/>
  <c r="Q30" s="1"/>
  <c r="F43"/>
  <c r="Q43" s="1"/>
  <c r="F47"/>
  <c r="Q47" s="1"/>
  <c r="F57"/>
  <c r="Q57" s="1"/>
  <c r="F35"/>
  <c r="Q35" s="1"/>
  <c r="F20"/>
  <c r="Q20" s="1"/>
  <c r="F24"/>
  <c r="Q24" s="1"/>
  <c r="F63"/>
  <c r="Q63" s="1"/>
  <c r="F8"/>
  <c r="Q8" s="1"/>
  <c r="F59"/>
  <c r="Q59" s="1"/>
  <c r="F9"/>
  <c r="Q9" s="1"/>
  <c r="F38"/>
  <c r="Q38" s="1"/>
  <c r="F14"/>
  <c r="Q14" s="1"/>
  <c r="F55"/>
  <c r="Q55" s="1"/>
  <c r="D26"/>
  <c r="D21"/>
  <c r="Q21" s="1"/>
  <c r="D33"/>
  <c r="D45"/>
  <c r="D12"/>
  <c r="D29"/>
  <c r="Q29" s="1"/>
  <c r="D13"/>
  <c r="D16"/>
  <c r="D67"/>
  <c r="D18"/>
  <c r="Q18" s="1"/>
  <c r="D44"/>
  <c r="D22"/>
  <c r="D46"/>
  <c r="D11"/>
  <c r="Q11" s="1"/>
  <c r="D58"/>
  <c r="D42"/>
  <c r="D66"/>
  <c r="D68"/>
  <c r="Q68" s="1"/>
  <c r="D28"/>
  <c r="D10"/>
  <c r="D41"/>
  <c r="D48"/>
  <c r="Q48" s="1"/>
  <c r="D62"/>
  <c r="D27"/>
  <c r="D56"/>
  <c r="D31"/>
  <c r="Q31" s="1"/>
  <c r="D36"/>
  <c r="D37"/>
  <c r="D25"/>
  <c r="D65"/>
  <c r="Q65" s="1"/>
  <c r="D23"/>
  <c r="D32"/>
  <c r="D19"/>
  <c r="D50"/>
  <c r="Q50" s="1"/>
  <c r="D7"/>
  <c r="D64"/>
  <c r="D34"/>
  <c r="D15"/>
  <c r="Q15" s="1"/>
  <c r="D17"/>
  <c r="D49"/>
  <c r="D39"/>
  <c r="D6"/>
  <c r="D52"/>
  <c r="D61"/>
  <c r="D53"/>
  <c r="D54"/>
  <c r="D40"/>
  <c r="D30"/>
  <c r="D43"/>
  <c r="D47"/>
  <c r="D57"/>
  <c r="D35"/>
  <c r="D20"/>
  <c r="D24"/>
  <c r="D63"/>
  <c r="D8"/>
  <c r="D59"/>
  <c r="D9"/>
  <c r="D38"/>
  <c r="D14"/>
  <c r="D55"/>
  <c r="L24" i="27"/>
  <c r="L11"/>
  <c r="Q11" s="1"/>
  <c r="L28"/>
  <c r="L21"/>
  <c r="L13"/>
  <c r="L14"/>
  <c r="L25"/>
  <c r="L15"/>
  <c r="L18"/>
  <c r="L27"/>
  <c r="L9"/>
  <c r="L16"/>
  <c r="L23"/>
  <c r="L22"/>
  <c r="L19"/>
  <c r="L10"/>
  <c r="L6"/>
  <c r="L26"/>
  <c r="L12"/>
  <c r="L20"/>
  <c r="L7"/>
  <c r="L8"/>
  <c r="L17"/>
  <c r="J24"/>
  <c r="J11"/>
  <c r="J28"/>
  <c r="J21"/>
  <c r="J13"/>
  <c r="J14"/>
  <c r="J25"/>
  <c r="J15"/>
  <c r="J18"/>
  <c r="J27"/>
  <c r="J9"/>
  <c r="J16"/>
  <c r="J23"/>
  <c r="J22"/>
  <c r="J19"/>
  <c r="J10"/>
  <c r="J6"/>
  <c r="J26"/>
  <c r="J12"/>
  <c r="J20"/>
  <c r="J7"/>
  <c r="J8"/>
  <c r="J17"/>
  <c r="F24"/>
  <c r="F11"/>
  <c r="F28"/>
  <c r="F21"/>
  <c r="F13"/>
  <c r="F14"/>
  <c r="F25"/>
  <c r="F15"/>
  <c r="F18"/>
  <c r="F27"/>
  <c r="F9"/>
  <c r="F16"/>
  <c r="F23"/>
  <c r="F22"/>
  <c r="F19"/>
  <c r="F10"/>
  <c r="F6"/>
  <c r="F26"/>
  <c r="F12"/>
  <c r="F20"/>
  <c r="F7"/>
  <c r="F8"/>
  <c r="F17"/>
  <c r="D24"/>
  <c r="D11"/>
  <c r="D28"/>
  <c r="D21"/>
  <c r="Q21" s="1"/>
  <c r="D13"/>
  <c r="D14"/>
  <c r="Q14" s="1"/>
  <c r="D25"/>
  <c r="D15"/>
  <c r="Q15" s="1"/>
  <c r="D18"/>
  <c r="D27"/>
  <c r="Q27" s="1"/>
  <c r="D9"/>
  <c r="D16"/>
  <c r="Q16" s="1"/>
  <c r="D23"/>
  <c r="D22"/>
  <c r="Q22" s="1"/>
  <c r="D19"/>
  <c r="D10"/>
  <c r="Q10" s="1"/>
  <c r="D6"/>
  <c r="D26"/>
  <c r="Q26" s="1"/>
  <c r="D12"/>
  <c r="D20"/>
  <c r="Q20" s="1"/>
  <c r="D7"/>
  <c r="D8"/>
  <c r="Q8" s="1"/>
  <c r="D17"/>
  <c r="L38" i="28"/>
  <c r="L61"/>
  <c r="L53"/>
  <c r="L59"/>
  <c r="L64"/>
  <c r="L36"/>
  <c r="L56"/>
  <c r="L51"/>
  <c r="L12"/>
  <c r="L47"/>
  <c r="L19"/>
  <c r="L41"/>
  <c r="L16"/>
  <c r="L49"/>
  <c r="L63"/>
  <c r="L55"/>
  <c r="L24"/>
  <c r="L48"/>
  <c r="L17"/>
  <c r="L43"/>
  <c r="L13"/>
  <c r="L42"/>
  <c r="L7"/>
  <c r="L62"/>
  <c r="L20"/>
  <c r="L21"/>
  <c r="L39"/>
  <c r="L30"/>
  <c r="L37"/>
  <c r="L46"/>
  <c r="L23"/>
  <c r="L34"/>
  <c r="L29"/>
  <c r="L9"/>
  <c r="L57"/>
  <c r="L33"/>
  <c r="L25"/>
  <c r="L60"/>
  <c r="L8"/>
  <c r="L10"/>
  <c r="L35"/>
  <c r="L40"/>
  <c r="L27"/>
  <c r="L45"/>
  <c r="L26"/>
  <c r="L14"/>
  <c r="L22"/>
  <c r="L11"/>
  <c r="L18"/>
  <c r="L15"/>
  <c r="L32"/>
  <c r="L6"/>
  <c r="L58"/>
  <c r="L52"/>
  <c r="L31"/>
  <c r="L28"/>
  <c r="L44"/>
  <c r="L54"/>
  <c r="L50"/>
  <c r="F38"/>
  <c r="F61"/>
  <c r="F53"/>
  <c r="F59"/>
  <c r="F64"/>
  <c r="F36"/>
  <c r="F56"/>
  <c r="F51"/>
  <c r="F12"/>
  <c r="F47"/>
  <c r="F19"/>
  <c r="F41"/>
  <c r="F16"/>
  <c r="F49"/>
  <c r="F63"/>
  <c r="F55"/>
  <c r="F24"/>
  <c r="F48"/>
  <c r="F17"/>
  <c r="F43"/>
  <c r="F13"/>
  <c r="F42"/>
  <c r="F7"/>
  <c r="F62"/>
  <c r="F20"/>
  <c r="F21"/>
  <c r="F39"/>
  <c r="F30"/>
  <c r="F37"/>
  <c r="F46"/>
  <c r="F23"/>
  <c r="F34"/>
  <c r="F29"/>
  <c r="F9"/>
  <c r="F57"/>
  <c r="F33"/>
  <c r="Q33" s="1"/>
  <c r="F25"/>
  <c r="F60"/>
  <c r="F8"/>
  <c r="F10"/>
  <c r="F35"/>
  <c r="F40"/>
  <c r="F27"/>
  <c r="F45"/>
  <c r="F26"/>
  <c r="F14"/>
  <c r="F22"/>
  <c r="F11"/>
  <c r="F18"/>
  <c r="F15"/>
  <c r="F32"/>
  <c r="F6"/>
  <c r="F58"/>
  <c r="F52"/>
  <c r="F31"/>
  <c r="F28"/>
  <c r="F44"/>
  <c r="F54"/>
  <c r="F50"/>
  <c r="D38"/>
  <c r="Q38" s="1"/>
  <c r="D61"/>
  <c r="D53"/>
  <c r="Q53" s="1"/>
  <c r="D59"/>
  <c r="D64"/>
  <c r="Q64" s="1"/>
  <c r="D36"/>
  <c r="D56"/>
  <c r="Q56" s="1"/>
  <c r="D51"/>
  <c r="D12"/>
  <c r="Q12" s="1"/>
  <c r="D47"/>
  <c r="D19"/>
  <c r="Q19" s="1"/>
  <c r="D41"/>
  <c r="D16"/>
  <c r="Q16" s="1"/>
  <c r="D49"/>
  <c r="D63"/>
  <c r="Q63" s="1"/>
  <c r="D55"/>
  <c r="D24"/>
  <c r="Q24" s="1"/>
  <c r="D48"/>
  <c r="D17"/>
  <c r="Q17" s="1"/>
  <c r="D43"/>
  <c r="D13"/>
  <c r="Q13" s="1"/>
  <c r="D42"/>
  <c r="D7"/>
  <c r="Q7" s="1"/>
  <c r="D62"/>
  <c r="D20"/>
  <c r="Q20" s="1"/>
  <c r="D21"/>
  <c r="D39"/>
  <c r="Q39" s="1"/>
  <c r="D30"/>
  <c r="D37"/>
  <c r="Q37" s="1"/>
  <c r="D46"/>
  <c r="D23"/>
  <c r="Q23" s="1"/>
  <c r="D34"/>
  <c r="D29"/>
  <c r="Q29" s="1"/>
  <c r="D9"/>
  <c r="Q57"/>
  <c r="D25"/>
  <c r="Q25" s="1"/>
  <c r="D60"/>
  <c r="D8"/>
  <c r="Q8" s="1"/>
  <c r="D10"/>
  <c r="D35"/>
  <c r="Q35" s="1"/>
  <c r="D40"/>
  <c r="D27"/>
  <c r="Q27" s="1"/>
  <c r="D45"/>
  <c r="D26"/>
  <c r="Q26" s="1"/>
  <c r="D14"/>
  <c r="D22"/>
  <c r="Q22" s="1"/>
  <c r="D11"/>
  <c r="D18"/>
  <c r="Q18" s="1"/>
  <c r="D15"/>
  <c r="D32"/>
  <c r="Q32" s="1"/>
  <c r="D6"/>
  <c r="D58"/>
  <c r="Q58" s="1"/>
  <c r="D52"/>
  <c r="D31"/>
  <c r="Q31" s="1"/>
  <c r="D28"/>
  <c r="D44"/>
  <c r="Q44" s="1"/>
  <c r="D54"/>
  <c r="D50"/>
  <c r="Q17" i="27" l="1"/>
  <c r="Q7"/>
  <c r="Q12"/>
  <c r="Q6"/>
  <c r="Q19"/>
  <c r="Q23"/>
  <c r="Q9"/>
  <c r="Q18"/>
  <c r="Q25"/>
  <c r="Q13"/>
  <c r="Q28"/>
  <c r="Q24"/>
  <c r="Q50" i="28"/>
  <c r="Q54"/>
  <c r="Q28"/>
  <c r="Q52"/>
  <c r="Q6"/>
  <c r="Q15"/>
  <c r="Q11"/>
  <c r="Q14"/>
  <c r="Q45"/>
  <c r="Q40"/>
  <c r="Q10"/>
  <c r="Q60"/>
  <c r="Q9"/>
  <c r="Q34"/>
  <c r="Q46"/>
  <c r="Q30"/>
  <c r="Q21"/>
  <c r="Q62"/>
  <c r="Q42"/>
  <c r="Q43"/>
  <c r="Q48"/>
  <c r="Q55"/>
  <c r="Q49"/>
  <c r="Q41"/>
  <c r="Q47"/>
  <c r="Q51"/>
  <c r="Q36"/>
  <c r="Q59"/>
  <c r="Q61"/>
  <c r="J33" i="10"/>
</calcChain>
</file>

<file path=xl/sharedStrings.xml><?xml version="1.0" encoding="utf-8"?>
<sst xmlns="http://schemas.openxmlformats.org/spreadsheetml/2006/main" count="1482" uniqueCount="1054">
  <si>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</si>
  <si>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</si>
  <si>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</si>
  <si>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</si>
  <si>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</si>
  <si>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</si>
  <si>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</si>
  <si>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</si>
  <si>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</si>
  <si>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PRIYA SINGH</t>
  </si>
  <si>
    <t>SURABHI SARKAR</t>
  </si>
  <si>
    <t>PRIYA GIRI</t>
  </si>
  <si>
    <t>LHAKI CHODEN</t>
  </si>
  <si>
    <t>RANAJOY MODAK</t>
  </si>
  <si>
    <t>MD ABDUL ALIM SARKAR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</si>
  <si>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</si>
  <si>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</si>
  <si>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</si>
  <si>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</si>
  <si>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</si>
  <si>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</si>
  <si>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</si>
  <si>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</si>
  <si>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</si>
  <si>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</si>
  <si>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</si>
  <si>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</si>
  <si>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</si>
  <si>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</si>
  <si>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</si>
  <si>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</si>
  <si>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</si>
  <si>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</si>
  <si>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</si>
  <si>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</si>
  <si>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</si>
  <si>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</si>
  <si>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</si>
  <si>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</si>
  <si>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</si>
  <si>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</si>
  <si>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</si>
  <si>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</si>
  <si>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</si>
  <si>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</si>
  <si>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</si>
  <si>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</si>
  <si>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</si>
  <si>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</si>
  <si>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</si>
  <si>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</si>
  <si>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</si>
  <si>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</si>
  <si>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</si>
  <si>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</si>
  <si>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</si>
  <si>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</si>
  <si>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</si>
  <si>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</si>
  <si>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</si>
  <si>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</si>
  <si>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</si>
  <si>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</si>
  <si>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</si>
  <si>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</si>
  <si>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</si>
  <si>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</si>
  <si>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</si>
  <si>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</si>
  <si>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</si>
  <si>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</si>
  <si>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</si>
  <si>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</si>
  <si>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</si>
  <si>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</si>
  <si>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</si>
  <si>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</si>
  <si>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PREYAS HALDAR</t>
  </si>
  <si>
    <t>ABHINAV AGARWAL</t>
  </si>
  <si>
    <t>ANKITA JHA</t>
  </si>
  <si>
    <t>ARGHYADEEP NAG</t>
  </si>
  <si>
    <t>AZAL ALI RIZVI</t>
  </si>
  <si>
    <t>MAYANKO ROY</t>
  </si>
  <si>
    <t>KARISHMA GUPTA</t>
  </si>
  <si>
    <t>RITESH PRASAD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</si>
  <si>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</si>
  <si>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</si>
  <si>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</si>
  <si>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</si>
  <si>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</si>
  <si>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</si>
  <si>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</si>
  <si>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</si>
  <si>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</si>
  <si>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</si>
  <si>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SANGHAMITA DUTTA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</si>
  <si>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</si>
  <si>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</si>
  <si>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</si>
  <si>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</si>
  <si>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</si>
  <si>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</si>
  <si>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</si>
  <si>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</si>
  <si>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</si>
  <si>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</si>
  <si>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</si>
  <si>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</si>
  <si>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</si>
  <si>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</si>
  <si>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</si>
  <si>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</si>
  <si>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</si>
  <si>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</si>
  <si>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</si>
  <si>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</si>
  <si>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</si>
  <si>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</si>
  <si>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</si>
  <si>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</si>
  <si>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</si>
  <si>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</si>
  <si>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</si>
  <si>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</si>
  <si>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</si>
  <si>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</si>
  <si>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</si>
  <si>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</si>
  <si>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</si>
  <si>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</si>
  <si>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</si>
  <si>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</si>
  <si>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</si>
  <si>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</si>
  <si>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</si>
  <si>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</si>
  <si>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</si>
  <si>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</si>
  <si>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</si>
  <si>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</si>
  <si>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</si>
  <si>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</si>
  <si>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</si>
  <si>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</si>
  <si>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</si>
  <si>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</si>
  <si>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</si>
  <si>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</si>
  <si>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</si>
  <si>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</si>
  <si>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</si>
  <si>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</si>
  <si>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</si>
  <si>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PRIYANKA ROY</t>
  </si>
  <si>
    <t>ROHAN DHUNGANA</t>
  </si>
  <si>
    <t>HERU KM NEWAR</t>
  </si>
  <si>
    <t>SUJATA CHOUDHARY</t>
  </si>
  <si>
    <t>ANOWAR HOSSAIN</t>
  </si>
  <si>
    <t>KRITTIKA NAMA SARMA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</si>
  <si>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</si>
  <si>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</si>
  <si>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</si>
  <si>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</si>
  <si>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</si>
  <si>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</si>
  <si>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</si>
  <si>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</si>
  <si>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</si>
  <si>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</si>
  <si>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</si>
  <si>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</si>
  <si>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</si>
  <si>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</si>
  <si>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</si>
  <si>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CHANDAN PRASAD</t>
  </si>
  <si>
    <t>YANGZILA TAMANG</t>
  </si>
  <si>
    <t>MAHANANDA TAMANG</t>
  </si>
  <si>
    <t>ABHILASH KALIKOTEY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</si>
  <si>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</si>
  <si>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</si>
  <si>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</si>
  <si>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</si>
  <si>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</si>
  <si>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</si>
  <si>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</si>
  <si>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</si>
  <si>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</si>
  <si>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</si>
  <si>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</si>
  <si>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</si>
  <si>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</si>
  <si>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</si>
  <si>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</si>
  <si>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</si>
  <si>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</si>
  <si>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</si>
  <si>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</si>
  <si>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</si>
  <si>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</si>
  <si>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</si>
  <si>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</si>
  <si>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</si>
  <si>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</si>
  <si>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</si>
  <si>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</si>
  <si>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</si>
  <si>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</si>
  <si>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</si>
  <si>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</si>
  <si>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</si>
  <si>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</si>
  <si>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</si>
  <si>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</si>
  <si>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</si>
  <si>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SUMAN DEV SARKAR</t>
  </si>
  <si>
    <t>AKSHAY MISHRA</t>
  </si>
  <si>
    <t>SOURAV DAS</t>
  </si>
  <si>
    <t>UJJWAL KHATIWARA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</si>
  <si>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</si>
  <si>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</si>
  <si>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</si>
  <si>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</si>
  <si>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</si>
  <si>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</si>
  <si>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</si>
  <si>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</si>
  <si>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</si>
  <si>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</si>
  <si>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</si>
  <si>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</si>
  <si>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</si>
  <si>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</si>
  <si>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</si>
  <si>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</si>
  <si>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</si>
  <si>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</si>
  <si>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SITAM  CHHETRI</t>
  </si>
  <si>
    <t>SUBHAMI  ROY</t>
  </si>
  <si>
    <t>SHRISTIKA KARKI</t>
  </si>
  <si>
    <t>MEGHA DEY</t>
  </si>
  <si>
    <t>SWETA RANA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</si>
  <si>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</si>
  <si>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</si>
  <si>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</si>
  <si>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</si>
  <si>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</si>
  <si>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</si>
  <si>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</si>
  <si>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</si>
  <si>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</si>
  <si>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</si>
  <si>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</si>
  <si>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</si>
  <si>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</si>
  <si>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</si>
  <si>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</si>
  <si>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</si>
  <si>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</si>
  <si>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</si>
  <si>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</si>
  <si>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</si>
  <si>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</si>
  <si>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</si>
  <si>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</si>
  <si>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</si>
  <si>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</si>
  <si>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</si>
  <si>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</si>
  <si>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</si>
  <si>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</si>
  <si>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</si>
  <si>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</si>
  <si>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</si>
  <si>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</si>
  <si>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</si>
  <si>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</si>
  <si>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</si>
  <si>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</si>
  <si>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</si>
  <si>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</si>
  <si>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</si>
  <si>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</si>
  <si>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</si>
  <si>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</si>
  <si>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</si>
  <si>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</si>
  <si>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</si>
  <si>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</si>
  <si>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</si>
  <si>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</si>
  <si>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</si>
  <si>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</si>
  <si>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</si>
  <si>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</si>
  <si>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</si>
  <si>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</si>
  <si>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</si>
  <si>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</si>
  <si>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</si>
  <si>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</si>
  <si>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</si>
  <si>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</si>
  <si>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</si>
  <si>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</si>
  <si>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</si>
  <si>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</si>
  <si>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</si>
  <si>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</si>
  <si>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</si>
  <si>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</si>
  <si>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</si>
  <si>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</si>
  <si>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</si>
  <si>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</si>
  <si>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</si>
  <si>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</si>
  <si>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</si>
  <si>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</si>
  <si>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</si>
  <si>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</si>
  <si>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</si>
  <si>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</si>
  <si>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</si>
  <si>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</si>
  <si>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</si>
  <si>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</si>
  <si>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</si>
  <si>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</si>
  <si>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</si>
  <si>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</si>
  <si>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</si>
  <si>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</si>
  <si>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</si>
  <si>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</si>
  <si>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</si>
  <si>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</si>
  <si>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</si>
  <si>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</si>
  <si>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</si>
  <si>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</si>
  <si>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</si>
  <si>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</si>
  <si>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</si>
  <si>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</si>
  <si>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</si>
  <si>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</si>
  <si>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</si>
  <si>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</si>
  <si>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</si>
  <si>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</si>
  <si>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</si>
  <si>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</si>
  <si>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</si>
  <si>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</si>
  <si>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</si>
  <si>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</si>
  <si>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</si>
  <si>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</si>
  <si>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</si>
  <si>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</si>
  <si>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</si>
  <si>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</si>
  <si>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</si>
  <si>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</si>
  <si>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</si>
  <si>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</si>
  <si>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</si>
  <si>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</si>
  <si>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</si>
  <si>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</si>
  <si>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</si>
  <si>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</si>
  <si>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</si>
  <si>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</si>
  <si>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</si>
  <si>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</si>
  <si>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</si>
  <si>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</si>
  <si>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</si>
  <si>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</si>
  <si>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</si>
  <si>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</si>
  <si>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</si>
  <si>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</si>
  <si>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</si>
  <si>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</si>
  <si>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</si>
  <si>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</si>
  <si>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</si>
  <si>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</si>
  <si>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</si>
  <si>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</si>
  <si>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</si>
  <si>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</si>
  <si>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</si>
  <si>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</si>
  <si>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</si>
  <si>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</si>
  <si>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</si>
  <si>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</si>
  <si>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</si>
  <si>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</si>
  <si>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</si>
  <si>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</si>
  <si>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</si>
  <si>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</si>
  <si>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</si>
  <si>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</si>
  <si>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</si>
  <si>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</si>
  <si>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</si>
  <si>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</si>
  <si>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</si>
  <si>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</si>
  <si>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</si>
  <si>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</si>
  <si>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</si>
  <si>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</si>
  <si>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</si>
  <si>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</si>
  <si>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</si>
  <si>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</si>
  <si>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</si>
  <si>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</si>
  <si>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</si>
  <si>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</si>
  <si>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</si>
  <si>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</si>
  <si>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</si>
  <si>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</si>
  <si>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</si>
  <si>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</si>
  <si>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</si>
  <si>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</si>
  <si>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</si>
  <si>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</si>
  <si>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</si>
  <si>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</si>
  <si>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</si>
  <si>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</si>
  <si>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</si>
  <si>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</si>
  <si>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</si>
  <si>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</si>
  <si>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</si>
  <si>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</si>
  <si>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</si>
  <si>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</si>
  <si>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</si>
  <si>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</si>
  <si>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</si>
  <si>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</si>
  <si>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</si>
  <si>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</si>
  <si>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</si>
  <si>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</si>
  <si>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</si>
  <si>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</si>
  <si>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</si>
  <si>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</si>
  <si>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</si>
  <si>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NAME OF THE STUDENT</t>
  </si>
  <si>
    <t>SUBHANKAR PAUL</t>
  </si>
  <si>
    <t>SHYAMALI MITRA</t>
  </si>
  <si>
    <t>TIYASHA SAHA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</si>
  <si>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</si>
  <si>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</si>
  <si>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</si>
  <si>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</si>
  <si>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</si>
  <si>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</si>
  <si>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</si>
  <si>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</si>
  <si>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</si>
  <si>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</si>
  <si>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</si>
  <si>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LHADEN LEPCHA</t>
  </si>
  <si>
    <t>ARUNANGSU CHANDA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</si>
  <si>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</si>
  <si>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</si>
  <si>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</si>
  <si>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</si>
  <si>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</si>
  <si>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</si>
  <si>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</si>
  <si>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DIWAS GUPTA</t>
  </si>
  <si>
    <t>SOUMYAJIT PAUL</t>
  </si>
  <si>
    <t>PULKIT THAKUR</t>
  </si>
  <si>
    <t>YACHIKA JHANWAR</t>
  </si>
  <si>
    <t>ANTARA BISWAS</t>
  </si>
  <si>
    <t>SHANTI GUPTA</t>
  </si>
  <si>
    <t>PRACHI GUPTA</t>
  </si>
  <si>
    <t>SHRADHA RAI</t>
  </si>
  <si>
    <t>PALLAVI RANJAN</t>
  </si>
  <si>
    <t>RUCHIKA JAIN</t>
  </si>
  <si>
    <t>PRATISODH PRADHAN</t>
  </si>
  <si>
    <t>DIPAYAN NANDI</t>
  </si>
  <si>
    <t>BABLU ROY</t>
  </si>
  <si>
    <t>ARINA BRAHMAN</t>
  </si>
  <si>
    <t>NEHA SHARMA</t>
  </si>
  <si>
    <t>DIPANKAR ROY</t>
  </si>
  <si>
    <t>ANGIKAR SENGUPTA</t>
  </si>
  <si>
    <t>RIYA SARKAR</t>
  </si>
  <si>
    <t>NITISHA TAMANG</t>
  </si>
  <si>
    <t>PRIYANKA GUPTA</t>
  </si>
  <si>
    <t>BAGMI DEY</t>
  </si>
  <si>
    <t>MANTI ROY</t>
  </si>
  <si>
    <t>ANJANA RAI</t>
  </si>
  <si>
    <t>SAMIKCHA PRADHAN</t>
  </si>
  <si>
    <t>NOAMI CHETTRI</t>
  </si>
  <si>
    <t>MERIKA RAI</t>
  </si>
  <si>
    <t>PRIYA AGARWAL</t>
  </si>
  <si>
    <t>SWARAJ THAKUR</t>
  </si>
  <si>
    <t>BITTU GUPTA</t>
  </si>
  <si>
    <t>KULDEEP THAKUR</t>
  </si>
  <si>
    <t>SUVENDU SARKAR</t>
  </si>
  <si>
    <t>SHISHAM PRADHAN</t>
  </si>
  <si>
    <t>ROHAN NIROULA</t>
  </si>
  <si>
    <t>RAHUL ROY</t>
  </si>
  <si>
    <t>RAJANI PRADHAN</t>
  </si>
  <si>
    <t>SANKHA SUVRA PRAMANIK</t>
  </si>
  <si>
    <t>NISHA ROY</t>
  </si>
  <si>
    <t>DIKSHA CHHETRI</t>
  </si>
  <si>
    <t>RAMAN PRASAD</t>
  </si>
  <si>
    <t>WANGDI LAMA</t>
  </si>
  <si>
    <t>PRAYASH TAMANG</t>
  </si>
  <si>
    <t>DURGA LAMA</t>
  </si>
  <si>
    <t>KALPITA SAHA</t>
  </si>
  <si>
    <t>PIU DEY</t>
  </si>
  <si>
    <t>PRITAM SAHA</t>
  </si>
  <si>
    <t>RAJJAK HOSSEN</t>
  </si>
  <si>
    <t>AAYESHA GURUNG</t>
  </si>
  <si>
    <t>AMAN THAPA</t>
  </si>
  <si>
    <t>FALGUNI BARMAN</t>
  </si>
  <si>
    <t>SACHIN DEY</t>
  </si>
  <si>
    <t>SANJUKTA SINGHA ROY</t>
  </si>
  <si>
    <t>AVISHEK RAJ THAKUR</t>
  </si>
  <si>
    <t>RUCHIKA LAMA</t>
  </si>
  <si>
    <t>NISHA SINGH</t>
  </si>
  <si>
    <t>MUSKAN AGARWAL</t>
  </si>
  <si>
    <t>AMRIT SHARMA</t>
  </si>
  <si>
    <t>SHREYASEE DAS</t>
  </si>
  <si>
    <t>RITUPARNA SAHA</t>
  </si>
  <si>
    <t>RITTIKA PROSAD</t>
  </si>
  <si>
    <t>SUDHA HELA</t>
  </si>
  <si>
    <t>ASHWIN RESHMI</t>
  </si>
  <si>
    <t>SHUBHANGI JHA</t>
  </si>
  <si>
    <t>BIPUL SHARMA</t>
  </si>
  <si>
    <t>ISHANI MANDAL</t>
  </si>
  <si>
    <t>KAUSHIK CHETTRI</t>
  </si>
  <si>
    <t>PRIYA DAS</t>
  </si>
  <si>
    <t>DEEP TAMANG</t>
  </si>
  <si>
    <t>BICKEY SHARMA</t>
  </si>
  <si>
    <t>RATNADEEP BOSE</t>
  </si>
  <si>
    <t>FATEMA KHATUN</t>
  </si>
  <si>
    <t>RITWIKA GHOSH</t>
  </si>
  <si>
    <t>NISHAL RAI</t>
  </si>
  <si>
    <t>JAYEESHA TALUKDAR</t>
  </si>
  <si>
    <t>DIPESH MAHAT</t>
  </si>
  <si>
    <t>SWARNALI BHOWMICK</t>
  </si>
  <si>
    <t>SAMPARNA CHETTRI</t>
  </si>
  <si>
    <t>DEEPMALA SINGH</t>
  </si>
  <si>
    <t>SANGITA SAH</t>
  </si>
  <si>
    <t>NEHA SAHANI</t>
  </si>
  <si>
    <t>ANUSTUPA GOPE</t>
  </si>
  <si>
    <t>JARED CHETTRI</t>
  </si>
  <si>
    <t>PRASITA CHETTRI</t>
  </si>
  <si>
    <t>PRADITYA MUKHIA</t>
  </si>
  <si>
    <t>GULNEHAR BANU</t>
  </si>
  <si>
    <t>SHILPI DHAR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</si>
  <si>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</si>
  <si>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</si>
  <si>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</si>
  <si>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</si>
  <si>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</si>
  <si>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</si>
  <si>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</si>
  <si>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SWETA UPADHYAY</t>
  </si>
  <si>
    <t>RAKESH MAHATO</t>
  </si>
  <si>
    <t>DIVYA GUPTA</t>
  </si>
  <si>
    <t>SIGNATURE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</si>
  <si>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</si>
  <si>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</si>
  <si>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</si>
  <si>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</si>
  <si>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</si>
  <si>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</si>
  <si>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</si>
  <si>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</si>
  <si>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</si>
  <si>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</si>
  <si>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</si>
  <si>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</si>
  <si>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</si>
  <si>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</si>
  <si>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</si>
  <si>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</si>
  <si>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</si>
  <si>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</si>
  <si>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</si>
  <si>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</si>
  <si>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</si>
  <si>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</si>
  <si>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</si>
  <si>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</si>
  <si>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</si>
  <si>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</si>
  <si>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</si>
  <si>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</si>
  <si>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</si>
  <si>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</si>
  <si>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</si>
  <si>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</si>
  <si>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</si>
  <si>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</si>
  <si>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</si>
  <si>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</si>
  <si>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</si>
  <si>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</si>
  <si>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</si>
  <si>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</si>
  <si>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</si>
  <si>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</si>
  <si>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</si>
  <si>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</si>
  <si>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</si>
  <si>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</si>
  <si>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</si>
  <si>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</si>
  <si>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</si>
  <si>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</si>
  <si>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</si>
  <si>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</si>
  <si>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</si>
  <si>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</si>
  <si>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</si>
  <si>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</si>
  <si>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</si>
  <si>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</si>
  <si>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</si>
  <si>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</si>
  <si>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</si>
  <si>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</si>
  <si>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</si>
  <si>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</si>
  <si>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</si>
  <si>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</si>
  <si>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</si>
  <si>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</si>
  <si>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</si>
  <si>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</si>
  <si>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</si>
  <si>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</si>
  <si>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</si>
  <si>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</si>
  <si>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</si>
  <si>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</si>
  <si>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</si>
  <si>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</si>
  <si>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</si>
  <si>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</si>
  <si>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</si>
  <si>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</si>
  <si>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</si>
  <si>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</si>
  <si>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</si>
  <si>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</si>
  <si>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</si>
  <si>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</si>
  <si>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</si>
  <si>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</si>
  <si>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</si>
  <si>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</si>
  <si>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</si>
  <si>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</si>
  <si>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</si>
  <si>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</si>
  <si>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</si>
  <si>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</si>
  <si>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</si>
  <si>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</si>
  <si>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</si>
  <si>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</si>
  <si>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</si>
  <si>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</si>
  <si>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</si>
  <si>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</si>
  <si>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</si>
  <si>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</si>
  <si>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</si>
  <si>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</si>
  <si>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</si>
  <si>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</si>
  <si>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</si>
  <si>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</si>
  <si>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</si>
  <si>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</si>
  <si>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</si>
  <si>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</si>
  <si>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</si>
  <si>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</si>
  <si>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</si>
  <si>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</si>
  <si>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</si>
  <si>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</si>
  <si>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</si>
  <si>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</si>
  <si>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</si>
  <si>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</si>
  <si>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</si>
  <si>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</si>
  <si>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</si>
  <si>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</si>
  <si>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</si>
  <si>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</si>
  <si>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</si>
  <si>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</si>
  <si>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5 YEAR B.B.A. LL.B. SEMESTER - X</t>
  </si>
  <si>
    <t>BASUDEV BARMAN</t>
  </si>
  <si>
    <t>5 YEAR B.Com. LL.B. SEMESTER - X</t>
  </si>
  <si>
    <t>ANIK DAS</t>
  </si>
  <si>
    <t>ROHAN BARDHAN</t>
  </si>
  <si>
    <t>NILOY DEY</t>
  </si>
  <si>
    <t>MD. SHAKEEL</t>
  </si>
  <si>
    <t>TASHI TOBDEN</t>
  </si>
  <si>
    <t>SUSMITA ROY</t>
  </si>
  <si>
    <t>PRABHAT SINGHA</t>
  </si>
  <si>
    <t>ARJUN TAK</t>
  </si>
  <si>
    <t>SOUVIK GHOSH</t>
  </si>
  <si>
    <t>5 YEAR B.A. LL.B. SEMESTER - X</t>
  </si>
  <si>
    <t>ARKAPRAVA BHATTACHARYA</t>
  </si>
  <si>
    <t>DIGANTA SEHANABIS</t>
  </si>
  <si>
    <t>ADARSH KRISHNA</t>
  </si>
  <si>
    <t>BASUDHA ROY</t>
  </si>
  <si>
    <t>RUMPI GHOSH ALAM</t>
  </si>
  <si>
    <t>ANSAL THAPA</t>
  </si>
  <si>
    <t>ARATRIKA CHAKRABORTY</t>
  </si>
  <si>
    <t>ANIKET RAJ BHATTARAI</t>
  </si>
  <si>
    <t>ABHISHEK MOHANTY</t>
  </si>
  <si>
    <t>AADARSH PRADHAN</t>
  </si>
  <si>
    <t>MANAN SAHA</t>
  </si>
  <si>
    <t>CHANCHAL AGARWAL</t>
  </si>
  <si>
    <t>RADHIKA AGARWAL</t>
  </si>
  <si>
    <t>ANUKRITI SAHA GUPTA</t>
  </si>
  <si>
    <t>NIHA RAYYAN</t>
  </si>
  <si>
    <t>DIPAYAN DUTTA</t>
  </si>
  <si>
    <t>BISWAJEET GHOSH</t>
  </si>
  <si>
    <t>REEPARNA KUNDU</t>
  </si>
  <si>
    <t>SAIBAL TIRKEY</t>
  </si>
  <si>
    <t>SUNANDA CHAKRABORTY</t>
  </si>
  <si>
    <t>NEHA TIRKEY</t>
  </si>
  <si>
    <t>PRIYANKA PAUL</t>
  </si>
  <si>
    <t>RUPAM MONDOL</t>
  </si>
  <si>
    <t>ARITRI BHATTACHARJEE</t>
  </si>
  <si>
    <t>BHASKAR SINGH</t>
  </si>
  <si>
    <t>TAMALIKA KAR</t>
  </si>
  <si>
    <t>PRASHIM RAI</t>
  </si>
  <si>
    <t>PRATHAM SIKHWAL</t>
  </si>
  <si>
    <t>SUSANTA DAS</t>
  </si>
  <si>
    <t>MANISHA LO</t>
  </si>
  <si>
    <t>SHEETAL KAPOOR</t>
  </si>
  <si>
    <t>ANJUMANARA KHATUN</t>
  </si>
  <si>
    <t>SAMIKSHA SINGH</t>
  </si>
  <si>
    <t>SHAHIL TAMANG</t>
  </si>
  <si>
    <t>ANIRBAN CHAKRABORTY</t>
  </si>
  <si>
    <t>ROJAL SUBBA</t>
  </si>
  <si>
    <t>MADHUSHREE CHAKRABORTY</t>
  </si>
  <si>
    <t>DIPANKAR KARMAKAR</t>
  </si>
  <si>
    <t>ARYAN SHUKLA</t>
  </si>
  <si>
    <t>RISHAV PERIWAL</t>
  </si>
  <si>
    <t>SUVHASHINI PAUL</t>
  </si>
  <si>
    <t>SUMAN PRADHAN</t>
  </si>
  <si>
    <t>DIPA CHAKRABORTY</t>
  </si>
  <si>
    <t>NAIRITA ROY</t>
  </si>
  <si>
    <t>SHREEYA MANI SOTANG</t>
  </si>
  <si>
    <t>MANOJ BARMAN</t>
  </si>
  <si>
    <t>TANMOY ADHIKARI</t>
  </si>
  <si>
    <t>ABU SAHID MOSTAFA ALAM</t>
  </si>
  <si>
    <t>GIRISH AGARWAL</t>
  </si>
  <si>
    <t>PRIYAJIT BHOWMIK</t>
  </si>
  <si>
    <t>UDAY DEY</t>
  </si>
  <si>
    <t>SHIVANGI GHOSH</t>
  </si>
  <si>
    <t>DIVYA MITRUKA</t>
  </si>
  <si>
    <t>ABHISHEK ROY</t>
  </si>
  <si>
    <t>SNEHA DAS</t>
  </si>
  <si>
    <t xml:space="preserve">PRANABI PRADHAN </t>
  </si>
  <si>
    <t>SALMAN KHURSHID</t>
  </si>
  <si>
    <t>AAYUSH RAI</t>
  </si>
  <si>
    <t>DIPU MUNDA</t>
  </si>
  <si>
    <t>BINITA MINDA</t>
  </si>
  <si>
    <t>MD. JESAN ALI</t>
  </si>
  <si>
    <t>SURAJ MAHANTA</t>
  </si>
  <si>
    <t>ARPITA GHOSH</t>
  </si>
  <si>
    <t>RIYA DHALI</t>
  </si>
  <si>
    <t>PRANEEM CHHETRI</t>
  </si>
  <si>
    <t>DIBYENDU BHATTACHARJEE</t>
  </si>
  <si>
    <t>ASFAQUE ALI</t>
  </si>
  <si>
    <t>BHASWATI CHAKRABORTY</t>
  </si>
  <si>
    <t>DEBARSHI GHOSH DASTIDAR</t>
  </si>
  <si>
    <t>WANGCHEN LAMA</t>
  </si>
  <si>
    <t>AMBIKA BISWAKARMA</t>
  </si>
  <si>
    <t>PANKAJ SHAH</t>
  </si>
  <si>
    <t>ARJYAMA LAHIRI</t>
  </si>
  <si>
    <t>LOVELY SHARMA</t>
  </si>
  <si>
    <t>MEHUL MISHRA</t>
  </si>
  <si>
    <t>KAJAL UPADHYAY</t>
  </si>
  <si>
    <t>PUNIT BHANSALI</t>
  </si>
  <si>
    <t>ALEE SUBBA</t>
  </si>
  <si>
    <t>SUJIT SWAMI</t>
  </si>
  <si>
    <t>DIVYA CHHETRI</t>
  </si>
  <si>
    <t>TANMAY SARKAR</t>
  </si>
  <si>
    <t>DIVYANI THAPA</t>
  </si>
  <si>
    <t>PRACHEE SINGH RAJPUT</t>
  </si>
  <si>
    <t>KIRTI CHAUHAN</t>
  </si>
  <si>
    <t xml:space="preserve">BHAGYASHREE DAS </t>
  </si>
  <si>
    <t>TANUJ CHHETRI</t>
  </si>
  <si>
    <t>ANANYA SAHA</t>
  </si>
  <si>
    <t>SOYETA SAHA</t>
  </si>
  <si>
    <t>NEHA PANDEY</t>
  </si>
  <si>
    <t>CHIMILA BHUTIA</t>
  </si>
  <si>
    <t>MADHAVI BHUJEL</t>
  </si>
  <si>
    <t>URMILA AGARWAL</t>
  </si>
  <si>
    <t>NARESH RAI</t>
  </si>
  <si>
    <t>ANIK SAHA</t>
  </si>
  <si>
    <t>RIYA DEY</t>
  </si>
  <si>
    <t>MANISHA RAI</t>
  </si>
  <si>
    <t>ADITI SAHA</t>
  </si>
  <si>
    <t>NICANOR NEO ZIMBA</t>
  </si>
  <si>
    <t>JUYEL ROY</t>
  </si>
  <si>
    <t xml:space="preserve">PRABESH SHARMA (BARAL) </t>
  </si>
  <si>
    <t>NIDHI SINGH</t>
  </si>
  <si>
    <t>SIWALI LAMA</t>
  </si>
  <si>
    <t>TUSHALI CHOUDHARY</t>
  </si>
  <si>
    <t>YANGCHHIN TAMANG</t>
  </si>
  <si>
    <t>BISANT KHATI</t>
  </si>
  <si>
    <t>PRIYA BISWAKARMA</t>
  </si>
  <si>
    <t>DORCHI ONGMU SHERPA</t>
  </si>
  <si>
    <t>FALGUNI SAHA</t>
  </si>
  <si>
    <t>RAHIDA ANJUM NOORI</t>
  </si>
  <si>
    <t>AL MAHASIN SARKAR</t>
  </si>
  <si>
    <t>ZINAT ARBA HASHEM</t>
  </si>
  <si>
    <t>DEEPSHIKA PAUL</t>
  </si>
  <si>
    <t>PRIYANKA THAKUR</t>
  </si>
  <si>
    <t>Md. NUR ALAM</t>
  </si>
  <si>
    <t>SAKSHI MISHRA</t>
  </si>
  <si>
    <t>SHRUTI YADAV</t>
  </si>
  <si>
    <t>RONALD THAPA</t>
  </si>
  <si>
    <t>ROHAN GHOSH</t>
  </si>
  <si>
    <t>TRISHNA GURUNG</t>
  </si>
  <si>
    <t>TANMOY PODDAR</t>
  </si>
  <si>
    <t>ISHITA SINGHA ROY</t>
  </si>
  <si>
    <t>SHUSMITA CHETTRI</t>
  </si>
  <si>
    <t>SUMAN ROY</t>
  </si>
  <si>
    <t>RAJAT ACHARJEE</t>
  </si>
  <si>
    <t>ABHILASHA SINGH</t>
  </si>
  <si>
    <t>TRIBENI RAI</t>
  </si>
  <si>
    <t>SHENAAZ ALI</t>
  </si>
  <si>
    <t>NIKHAT PARVEEN</t>
  </si>
  <si>
    <t>RIJJU DAS</t>
  </si>
  <si>
    <t>PRIYANKA GHOSH</t>
  </si>
  <si>
    <t>SAHEL NOOR ANSARI</t>
  </si>
  <si>
    <t>ARCHANA TAMANG</t>
  </si>
  <si>
    <t>VIVEK SAHA</t>
  </si>
  <si>
    <t>WANGDUP TSHERING SHERPA</t>
  </si>
  <si>
    <t>TITHI ROY</t>
  </si>
  <si>
    <t>MANJITA THAPA</t>
  </si>
  <si>
    <t>SRADHA RAI</t>
  </si>
  <si>
    <t>BADIKA PODDAR</t>
  </si>
  <si>
    <t>DEEPIKA BOTHRA</t>
  </si>
  <si>
    <t>SANGHAMITRA SARKAR</t>
  </si>
  <si>
    <t>RIYA GURUNG</t>
  </si>
  <si>
    <t>RIKESH THAPA</t>
  </si>
  <si>
    <t>PLABAN BARMAN</t>
  </si>
  <si>
    <t>SAGAR HOSSAIN</t>
  </si>
  <si>
    <t>PREETY CHOUDHARY</t>
  </si>
  <si>
    <t>ARCHANA CHOUDHARI</t>
  </si>
  <si>
    <t>SWAPNEL TAMANG</t>
  </si>
  <si>
    <t>SATHI MANDAL</t>
  </si>
  <si>
    <t>AKASH DEY</t>
  </si>
  <si>
    <t xml:space="preserve">SANZANA LIMBU </t>
  </si>
  <si>
    <t>PROTIK GHOSH</t>
  </si>
  <si>
    <t>KOUSHIK CHANDRA SINHA</t>
  </si>
  <si>
    <t>RICHA CHHETRI</t>
  </si>
  <si>
    <t xml:space="preserve">ADESH SINGHAL </t>
  </si>
  <si>
    <t>RIHA TAMANG</t>
  </si>
  <si>
    <t>JOYEETA ROY</t>
  </si>
  <si>
    <t>MAGHNA THAKUR</t>
  </si>
  <si>
    <t>SURYYA SEKHAR DAS</t>
  </si>
  <si>
    <t>SILPI BASU</t>
  </si>
  <si>
    <t>PRASENJIT SINGHA</t>
  </si>
  <si>
    <t>ANGELA BHATTACHARYYA</t>
  </si>
  <si>
    <t>KIRTIKA DEB</t>
  </si>
  <si>
    <t xml:space="preserve">ARATI SHA </t>
  </si>
  <si>
    <t>BINDU KARMAKAR</t>
  </si>
  <si>
    <t>PRAYAG GUPTA</t>
  </si>
  <si>
    <t>SUSHREETA PAUL</t>
  </si>
  <si>
    <t>SUSHMITA DEVI</t>
  </si>
  <si>
    <t>AISHWARYA AGARWAL</t>
  </si>
  <si>
    <t>NILANJAN ROY</t>
  </si>
  <si>
    <t>SUBNUR KHATUN</t>
  </si>
  <si>
    <t>SILPA THAPA</t>
  </si>
  <si>
    <t>N.NGANTHOYBI SINGHA</t>
  </si>
  <si>
    <t>PREMIKA MUNDA</t>
  </si>
  <si>
    <t>JYOTIRMOY JHA</t>
  </si>
  <si>
    <t>SHIKSHA MUKHIA</t>
  </si>
  <si>
    <t>NEHA JHA</t>
  </si>
  <si>
    <t>MAMATA SAHA</t>
  </si>
  <si>
    <t>RUMA BEGUM</t>
  </si>
  <si>
    <t>SAHITYA MUKHIA</t>
  </si>
  <si>
    <t>ANURAJ LAMGADAY</t>
  </si>
  <si>
    <t>ZEENAT AMAN PARWEEN</t>
  </si>
  <si>
    <t>KAUSHAL RAI</t>
  </si>
  <si>
    <t>PUJA SINGH</t>
  </si>
  <si>
    <t>ASHISH BOMZAN</t>
  </si>
  <si>
    <t>BIDHI SINGHA</t>
  </si>
  <si>
    <t>SANGITA DAS</t>
  </si>
  <si>
    <t>KARMA TAMANG</t>
  </si>
  <si>
    <t>SHILPI PODDAR</t>
  </si>
  <si>
    <t>MAUSAMI GULSHIRIN</t>
  </si>
  <si>
    <t>SUMITA GHOSH</t>
  </si>
  <si>
    <t>SAYANTANI BHADRA</t>
  </si>
  <si>
    <t>MST NASRIN AKHTAR PERVIN</t>
  </si>
  <si>
    <t>MD. MANJUR ELAHI</t>
  </si>
  <si>
    <t>PRANJAL MAITRA</t>
  </si>
  <si>
    <t>MAHASINA PARVIN</t>
  </si>
  <si>
    <t>APARNA SINHA</t>
  </si>
  <si>
    <t>GOVIND SHARMA</t>
  </si>
  <si>
    <t>SUVEKSHA GURUNG</t>
  </si>
  <si>
    <t>DARSHAN CHHETRI</t>
  </si>
  <si>
    <t>GURGEE JAYITA BURMAN</t>
  </si>
  <si>
    <t>PRITAM DEY</t>
  </si>
  <si>
    <t>SRIJANA LIMBOO (SUBBA)</t>
  </si>
  <si>
    <t>SAYONI GHOSH</t>
  </si>
  <si>
    <t>SAAHIL TAMANG</t>
  </si>
  <si>
    <t>SAMRAT BANERJEE</t>
  </si>
  <si>
    <t>GARGI GANGULI</t>
  </si>
  <si>
    <t>SUBHAM CHOWDHURY</t>
  </si>
  <si>
    <t>SUBRATA KARMAKAR</t>
  </si>
  <si>
    <t>MEGHNA SAHA</t>
  </si>
  <si>
    <t>SACHIN KARMAKAR</t>
  </si>
  <si>
    <t>KINLEY YANGZOM</t>
  </si>
  <si>
    <t>TENZIN YANGZOM</t>
  </si>
  <si>
    <t>MD. ABDUL AZHAR</t>
  </si>
  <si>
    <t>5 YEAR B.Com. LL.B. SEMESTER - II</t>
  </si>
  <si>
    <t>5 YEAR B.B.A. LL.B. - II</t>
  </si>
  <si>
    <t>SAJIYA HUSSAIN (GEN)</t>
  </si>
  <si>
    <t>SANDIPAN PANDIT</t>
  </si>
  <si>
    <t>PANKAJ DAS</t>
  </si>
  <si>
    <t>ANIKET BHUIMALI</t>
  </si>
  <si>
    <t>AZMUL HOQUE</t>
  </si>
  <si>
    <t>JEEBAN BARAI</t>
  </si>
  <si>
    <t>SANJAY MALO</t>
  </si>
  <si>
    <t>PRIYANKA SARKAR</t>
  </si>
  <si>
    <t>DIKSHANTA PRADHAN</t>
  </si>
  <si>
    <t>DIPBENDU MANDAL</t>
  </si>
  <si>
    <t>5 YEAR B.A. LL.B. - II (SECTION- A)</t>
  </si>
  <si>
    <t>MOUMITA DEB</t>
  </si>
  <si>
    <t>5 YEAR B.B.A. LL.B. SEMESTER - IV</t>
  </si>
  <si>
    <t>5 YEAR B.Com. LL.B. SEMESTER - IV</t>
  </si>
  <si>
    <t>AMRIT CHETTRI</t>
  </si>
  <si>
    <t>BARSHA TAMANG</t>
  </si>
  <si>
    <t>SURABHI SEDHAIN</t>
  </si>
  <si>
    <t>ANISHA PRASAD</t>
  </si>
  <si>
    <t xml:space="preserve">KANIKA ROY </t>
  </si>
  <si>
    <t>DICKEY SHERPA</t>
  </si>
  <si>
    <t>SUDARSHAN TEWARI</t>
  </si>
  <si>
    <t>RINILA BAGCHI</t>
  </si>
  <si>
    <t>5 YEAR B.A. LL.B. - IV (SECTION- B)</t>
  </si>
  <si>
    <t>5 YEAR B.A. LL.B. - IV (SECTION- A)</t>
  </si>
  <si>
    <t>5 YEAR B.B.A. LL.B. SEMESTER - VI</t>
  </si>
  <si>
    <t>RIWAZ RAI</t>
  </si>
  <si>
    <t>Md. ARIF</t>
  </si>
  <si>
    <t>5 YEAR B.B.A. LL.B. SEMESTER - VIII</t>
  </si>
  <si>
    <t>5 YEAR B.Com. LL.B. SEMESTER - VIII</t>
  </si>
  <si>
    <t>5 YEAR B.A. LL.B. SEMESTER - VIII</t>
  </si>
  <si>
    <t>PEMA CHODUP</t>
  </si>
  <si>
    <t>HASAN SHADAB</t>
  </si>
  <si>
    <t>5 YEAR B.A. LL.B. SEMESTER - VI</t>
  </si>
  <si>
    <t>5 YEAR B.Com. LL.B. SEMESTER - VI</t>
  </si>
  <si>
    <t>5 YEAR B.A. LL.B. - II (SECTION- B)</t>
  </si>
  <si>
    <t>ANKUSH DAS - GEN</t>
  </si>
  <si>
    <t>LEGAL WRITING</t>
  </si>
  <si>
    <t>MONTHS - 2019</t>
  </si>
  <si>
    <t>PER</t>
  </si>
  <si>
    <t>NO OF CLASSES HELD</t>
  </si>
  <si>
    <t>AVERAGE</t>
  </si>
  <si>
    <t>Economics - II</t>
  </si>
  <si>
    <t>English - II</t>
  </si>
  <si>
    <t>Principles of Mgmt</t>
  </si>
  <si>
    <t>Operation Research</t>
  </si>
  <si>
    <t>Family Law - I</t>
  </si>
  <si>
    <t>Contract I</t>
  </si>
  <si>
    <t>Advanced Accounting</t>
  </si>
  <si>
    <t>Pol. Science - II</t>
  </si>
  <si>
    <t>Sociology - II</t>
  </si>
  <si>
    <t>Cost Accounting</t>
  </si>
  <si>
    <t>Constitutional Law-I</t>
  </si>
  <si>
    <t>English III</t>
  </si>
  <si>
    <t>HRM</t>
  </si>
  <si>
    <t>Family Law - II</t>
  </si>
  <si>
    <t>Org.Behaviour</t>
  </si>
  <si>
    <t>Pol. Science - IV</t>
  </si>
  <si>
    <t>Pol. Science - V</t>
  </si>
  <si>
    <t>English - III</t>
  </si>
  <si>
    <t>Int.of Statue</t>
  </si>
  <si>
    <t>Environmental Law</t>
  </si>
  <si>
    <t>Labour &amp; Indus Law - II</t>
  </si>
  <si>
    <t>Law of Crimes II</t>
  </si>
  <si>
    <t>Int.of Statues</t>
  </si>
  <si>
    <t>Property Law</t>
  </si>
  <si>
    <t>Company Law</t>
  </si>
  <si>
    <t>Law of Evidence</t>
  </si>
  <si>
    <t>Drafting &amp; Pleading</t>
  </si>
  <si>
    <t>Human Rights Law and Practice</t>
  </si>
  <si>
    <t>Banking Law</t>
  </si>
  <si>
    <t>Taxation Law</t>
  </si>
  <si>
    <t>Moot Court / Internship</t>
  </si>
  <si>
    <t>AYAN SAHA</t>
  </si>
  <si>
    <t>SAWET RAI</t>
  </si>
  <si>
    <t>APR</t>
  </si>
  <si>
    <t>AAPRJEET MAHATO</t>
  </si>
  <si>
    <t>ASTHA KUAPRI</t>
  </si>
  <si>
    <t>KUAPRJIT SINGHA SARKAR</t>
  </si>
  <si>
    <t>PANKAJ KUAPR MAHATO</t>
  </si>
  <si>
    <t>SHILPI KUAPRI</t>
  </si>
  <si>
    <t>KUSHAN KUAPR BAJAJ</t>
  </si>
  <si>
    <t>RAHUL KUAPR JHA</t>
  </si>
  <si>
    <t>ROHIT KUAPR SINGH</t>
  </si>
  <si>
    <t>SUJAN KUAPR SEN (T/C)</t>
  </si>
  <si>
    <t>KUAPR SAKET</t>
  </si>
  <si>
    <t>SAPNA KUAPRI JHA</t>
  </si>
  <si>
    <t>JAGRITI KUAPRI SINGH</t>
  </si>
  <si>
    <t>SONKU KUAPR SINHA</t>
  </si>
  <si>
    <t>NABA KUAPR SAHA</t>
  </si>
  <si>
    <t>ABHIJEET KUAPR DAS</t>
  </si>
  <si>
    <t>ROHIT KUAPR GUPTA</t>
  </si>
  <si>
    <t>ANUPAMA KUAPRI</t>
  </si>
  <si>
    <t>KISHORE KUAPR SARKAR</t>
  </si>
  <si>
    <t>BIPIN KUAPR MAHATO</t>
  </si>
  <si>
    <t>HARIOM KUAPR</t>
  </si>
  <si>
    <t>AAPRTYA ROY CHOWDHARY</t>
  </si>
  <si>
    <t>RAHUL KUAPR YADAV</t>
  </si>
  <si>
    <t>SHIVANI KUAPRI</t>
  </si>
  <si>
    <t>PRABHAT KUAPR SINGH</t>
  </si>
  <si>
    <t>MANI KUAPR PRADHAN</t>
  </si>
  <si>
    <t>PRAKASH KUAPR PRASAD</t>
  </si>
  <si>
    <t>SHARWAN KUAPR AGARWAL</t>
  </si>
  <si>
    <t>KHUSBOO KUAPRI GUPTA</t>
  </si>
  <si>
    <t>SAPRAN TAMANG</t>
  </si>
  <si>
    <t>PRAVAT KUAPR JHA</t>
  </si>
  <si>
    <t>RANJAN KUAPR RAY</t>
  </si>
  <si>
    <t>MANITA KUAPRI PRASAD</t>
  </si>
  <si>
    <t>RAJ KUAPR MAJHI</t>
  </si>
  <si>
    <t>APRIAGORETTI KALIKOTEY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</si>
</sst>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3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3" xfId="0" applyFill="1" applyBorder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5" xfId="0" applyFill="1" applyBorder="1"/>
    <xf numFmtId="0" fontId="0" fillId="0" borderId="5" xfId="0" applyBorder="1" applyAlignment="1">
      <alignment wrapText="1"/>
    </xf>
    <xf numFmtId="0" fontId="2" fillId="0" borderId="5" xfId="0" applyFont="1" applyFill="1" applyBorder="1"/>
    <xf numFmtId="0" fontId="0" fillId="0" borderId="5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0" fillId="0" borderId="3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" fontId="8" fillId="0" borderId="3" xfId="0" applyNumberFormat="1" applyFont="1" applyBorder="1" applyAlignment="1">
      <alignment horizontal="center" vertical="center"/>
    </xf>
    <xf numFmtId="0" fontId="0" fillId="2" borderId="5" xfId="0" applyFill="1" applyBorder="1"/>
    <xf numFmtId="1" fontId="10" fillId="0" borderId="1" xfId="0" applyNumberFormat="1" applyFont="1" applyBorder="1" applyAlignment="1">
      <alignment horizontal="left"/>
    </xf>
    <xf numFmtId="9" fontId="1" fillId="0" borderId="1" xfId="1" applyFon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9" fontId="12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/>
    </xf>
    <xf numFmtId="9" fontId="0" fillId="0" borderId="0" xfId="1" applyFont="1" applyFill="1" applyAlignment="1">
      <alignment horizontal="center" vertical="center"/>
    </xf>
    <xf numFmtId="9" fontId="1" fillId="0" borderId="0" xfId="1" applyFont="1" applyFill="1" applyAlignment="1">
      <alignment horizontal="center" vertical="center"/>
    </xf>
    <xf numFmtId="0" fontId="1" fillId="0" borderId="0" xfId="0" applyFont="1" applyFill="1"/>
    <xf numFmtId="1" fontId="1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9" fontId="5" fillId="0" borderId="0" xfId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9" fontId="12" fillId="0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2" borderId="5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8" fillId="0" borderId="1" xfId="0" applyFont="1" applyBorder="1"/>
    <xf numFmtId="0" fontId="8" fillId="0" borderId="1" xfId="0" applyFont="1" applyFill="1" applyBorder="1"/>
    <xf numFmtId="0" fontId="20" fillId="0" borderId="1" xfId="0" applyFont="1" applyFill="1" applyBorder="1"/>
    <xf numFmtId="0" fontId="8" fillId="0" borderId="5" xfId="0" applyFont="1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/>
    <xf numFmtId="0" fontId="7" fillId="0" borderId="5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9" fillId="0" borderId="1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18" fillId="0" borderId="1" xfId="0" applyFont="1" applyFill="1" applyBorder="1"/>
    <xf numFmtId="0" fontId="19" fillId="0" borderId="5" xfId="0" applyFont="1" applyFill="1" applyBorder="1"/>
    <xf numFmtId="0" fontId="8" fillId="0" borderId="1" xfId="0" applyFont="1" applyFill="1" applyBorder="1" applyAlignment="1">
      <alignment wrapText="1"/>
    </xf>
    <xf numFmtId="0" fontId="18" fillId="2" borderId="1" xfId="0" applyFont="1" applyFill="1" applyBorder="1"/>
    <xf numFmtId="0" fontId="0" fillId="0" borderId="1" xfId="0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opLeftCell="A2" workbookViewId="0">
      <selection activeCell="T8" sqref="T8:U8"/>
    </sheetView>
  </sheetViews>
  <sheetFormatPr defaultRowHeight="24.95" customHeight="1"/>
  <cols>
    <col min="1" max="1" width="7" style="19" bestFit="1" customWidth="1"/>
    <col min="2" max="2" width="24.5703125" style="9" customWidth="1"/>
    <col min="3" max="3" width="6" style="115" customWidth="1"/>
    <col min="4" max="4" width="5.5703125" style="115" customWidth="1"/>
    <col min="5" max="5" width="5.85546875" style="115" customWidth="1"/>
    <col min="6" max="6" width="5.5703125" style="115" customWidth="1"/>
    <col min="7" max="7" width="6.28515625" style="115" customWidth="1"/>
    <col min="8" max="9" width="5.5703125" style="115" customWidth="1"/>
    <col min="10" max="10" width="6.140625" style="115" customWidth="1"/>
    <col min="11" max="11" width="6.5703125" style="115" customWidth="1"/>
    <col min="12" max="12" width="6.42578125" style="115" customWidth="1"/>
    <col min="13" max="13" width="5.42578125" style="115" customWidth="1"/>
    <col min="14" max="14" width="5.140625" style="115" customWidth="1"/>
    <col min="15" max="15" width="6.140625" style="115" customWidth="1"/>
    <col min="16" max="16" width="6.85546875" style="115" customWidth="1"/>
    <col min="17" max="17" width="7.28515625" style="115" bestFit="1" customWidth="1"/>
    <col min="18" max="16384" width="9.140625" style="9"/>
  </cols>
  <sheetData>
    <row r="1" spans="1:17" ht="24.95" customHeight="1">
      <c r="A1" s="155" t="s">
        <v>944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7" ht="27" customHeight="1">
      <c r="A2" s="69"/>
      <c r="B2" s="78" t="s">
        <v>388</v>
      </c>
      <c r="C2" s="156" t="s">
        <v>986</v>
      </c>
      <c r="D2" s="156"/>
      <c r="E2" s="157" t="s">
        <v>987</v>
      </c>
      <c r="F2" s="157"/>
      <c r="G2" s="151" t="s">
        <v>988</v>
      </c>
      <c r="H2" s="152"/>
      <c r="I2" s="151" t="s">
        <v>989</v>
      </c>
      <c r="J2" s="152"/>
      <c r="K2" s="151" t="s">
        <v>990</v>
      </c>
      <c r="L2" s="152"/>
      <c r="M2" s="153" t="s">
        <v>991</v>
      </c>
      <c r="N2" s="154"/>
      <c r="O2" s="151" t="s">
        <v>981</v>
      </c>
      <c r="P2" s="152"/>
      <c r="Q2" s="81"/>
    </row>
    <row r="3" spans="1:17" ht="21">
      <c r="A3" s="69"/>
      <c r="B3" s="78" t="s">
        <v>982</v>
      </c>
      <c r="C3" s="13" t="s">
        <v>1019</v>
      </c>
      <c r="D3" s="113" t="s">
        <v>983</v>
      </c>
      <c r="E3" s="13" t="s">
        <v>1019</v>
      </c>
      <c r="F3" s="113" t="s">
        <v>983</v>
      </c>
      <c r="G3" s="13" t="s">
        <v>1019</v>
      </c>
      <c r="H3" s="113" t="s">
        <v>983</v>
      </c>
      <c r="I3" s="13" t="s">
        <v>1019</v>
      </c>
      <c r="J3" s="113" t="s">
        <v>983</v>
      </c>
      <c r="K3" s="13" t="s">
        <v>1019</v>
      </c>
      <c r="L3" s="114" t="s">
        <v>983</v>
      </c>
      <c r="M3" s="13" t="s">
        <v>1019</v>
      </c>
      <c r="N3" s="114" t="s">
        <v>983</v>
      </c>
      <c r="O3" s="13" t="s">
        <v>1019</v>
      </c>
      <c r="P3" s="114" t="s">
        <v>983</v>
      </c>
      <c r="Q3" s="13" t="s">
        <v>1019</v>
      </c>
    </row>
    <row r="4" spans="1:17" ht="15">
      <c r="A4" s="47"/>
      <c r="B4" s="77" t="s">
        <v>984</v>
      </c>
      <c r="C4" s="89">
        <v>19</v>
      </c>
      <c r="D4" s="116"/>
      <c r="E4" s="89">
        <v>19</v>
      </c>
      <c r="F4" s="116"/>
      <c r="G4" s="72">
        <v>19</v>
      </c>
      <c r="H4" s="116"/>
      <c r="I4" s="72">
        <v>16</v>
      </c>
      <c r="J4" s="117"/>
      <c r="K4" s="89">
        <v>16</v>
      </c>
      <c r="L4" s="118"/>
      <c r="M4" s="72">
        <v>17</v>
      </c>
      <c r="N4" s="118"/>
      <c r="O4" s="148">
        <v>9</v>
      </c>
      <c r="P4" s="118"/>
      <c r="Q4" s="91" t="s">
        <v>985</v>
      </c>
    </row>
    <row r="5" spans="1:17" s="49" customFormat="1" ht="15.75">
      <c r="A5" s="79" t="s">
        <v>455</v>
      </c>
      <c r="B5" s="75" t="s">
        <v>461</v>
      </c>
      <c r="C5" s="76"/>
      <c r="D5" s="119"/>
      <c r="E5" s="119"/>
      <c r="F5" s="119"/>
      <c r="G5" s="3"/>
      <c r="H5" s="119"/>
      <c r="I5" s="76"/>
      <c r="J5" s="119"/>
      <c r="K5" s="119"/>
      <c r="L5" s="119"/>
      <c r="M5" s="3"/>
      <c r="N5" s="119"/>
      <c r="O5" s="3"/>
      <c r="P5" s="119"/>
      <c r="Q5" s="119"/>
    </row>
    <row r="6" spans="1:17" s="27" customFormat="1" ht="20.100000000000001" customHeight="1">
      <c r="A6" s="31">
        <v>8</v>
      </c>
      <c r="B6" s="30" t="s">
        <v>743</v>
      </c>
      <c r="C6" s="108">
        <v>19</v>
      </c>
      <c r="D6" s="118">
        <f>C6/19</f>
        <v>1</v>
      </c>
      <c r="E6" s="107">
        <v>19</v>
      </c>
      <c r="F6" s="118">
        <f>E6/19</f>
        <v>1</v>
      </c>
      <c r="G6" s="107">
        <v>19</v>
      </c>
      <c r="H6" s="118">
        <f>G6/19</f>
        <v>1</v>
      </c>
      <c r="I6" s="107">
        <v>13</v>
      </c>
      <c r="J6" s="118">
        <f>I6/19</f>
        <v>0.68421052631578949</v>
      </c>
      <c r="K6" s="107">
        <v>13</v>
      </c>
      <c r="L6" s="118">
        <f>K6/16</f>
        <v>0.8125</v>
      </c>
      <c r="M6" s="107">
        <v>13</v>
      </c>
      <c r="N6" s="118">
        <f>M6/17</f>
        <v>0.76470588235294112</v>
      </c>
      <c r="O6" s="107">
        <v>5</v>
      </c>
      <c r="P6" s="118">
        <f>O6/9</f>
        <v>0.55555555555555558</v>
      </c>
      <c r="Q6" s="120">
        <f>(P6+N6+J6+H6+F6+D6)/7</f>
        <v>0.71492456631775525</v>
      </c>
    </row>
    <row r="7" spans="1:17" s="27" customFormat="1" ht="20.100000000000001" customHeight="1">
      <c r="A7" s="31">
        <v>37</v>
      </c>
      <c r="B7" s="30" t="s">
        <v>756</v>
      </c>
      <c r="C7" s="108">
        <v>14</v>
      </c>
      <c r="D7" s="118">
        <f>C5/19</f>
        <v>0</v>
      </c>
      <c r="E7" s="107">
        <v>14</v>
      </c>
      <c r="F7" s="118">
        <f>E7/19</f>
        <v>0.73684210526315785</v>
      </c>
      <c r="G7" s="31">
        <v>14</v>
      </c>
      <c r="H7" s="118">
        <f>G7/19</f>
        <v>0.73684210526315785</v>
      </c>
      <c r="I7" s="31">
        <v>14</v>
      </c>
      <c r="J7" s="118">
        <f>I7/19</f>
        <v>0.73684210526315785</v>
      </c>
      <c r="K7" s="107">
        <v>14</v>
      </c>
      <c r="L7" s="118">
        <f>K7/16</f>
        <v>0.875</v>
      </c>
      <c r="M7" s="31">
        <v>13</v>
      </c>
      <c r="N7" s="118">
        <f>M7/17</f>
        <v>0.76470588235294112</v>
      </c>
      <c r="O7" s="31">
        <v>8</v>
      </c>
      <c r="P7" s="118">
        <f>O7/9</f>
        <v>0.88888888888888884</v>
      </c>
      <c r="Q7" s="120">
        <f>(P7+N7+J7+H7+F7+D7)/7</f>
        <v>0.55201729814732914</v>
      </c>
    </row>
    <row r="8" spans="1:17" s="27" customFormat="1" ht="20.100000000000001" customHeight="1">
      <c r="A8" s="31">
        <v>21</v>
      </c>
      <c r="B8" s="30" t="s">
        <v>745</v>
      </c>
      <c r="C8" s="108">
        <v>16</v>
      </c>
      <c r="D8" s="118">
        <f>C8/19</f>
        <v>0.84210526315789469</v>
      </c>
      <c r="E8" s="107">
        <v>16</v>
      </c>
      <c r="F8" s="118">
        <f>E8/19</f>
        <v>0.84210526315789469</v>
      </c>
      <c r="G8" s="107">
        <v>16</v>
      </c>
      <c r="H8" s="118">
        <f>G8/19</f>
        <v>0.84210526315789469</v>
      </c>
      <c r="I8" s="107">
        <v>11</v>
      </c>
      <c r="J8" s="118">
        <f>I8/19</f>
        <v>0.57894736842105265</v>
      </c>
      <c r="K8" s="107">
        <v>11</v>
      </c>
      <c r="L8" s="118">
        <f>K8/16</f>
        <v>0.6875</v>
      </c>
      <c r="M8" s="107">
        <v>9</v>
      </c>
      <c r="N8" s="118">
        <f>M8/17</f>
        <v>0.52941176470588236</v>
      </c>
      <c r="O8" s="107">
        <v>7</v>
      </c>
      <c r="P8" s="118">
        <f>O8/9</f>
        <v>0.77777777777777779</v>
      </c>
      <c r="Q8" s="120">
        <f>(P8+N8+J8+H8+F8+D8)/7</f>
        <v>0.63035038576834246</v>
      </c>
    </row>
    <row r="9" spans="1:17" s="27" customFormat="1" ht="20.100000000000001" customHeight="1">
      <c r="A9" s="31">
        <v>26</v>
      </c>
      <c r="B9" s="30" t="s">
        <v>766</v>
      </c>
      <c r="C9" s="108">
        <v>17</v>
      </c>
      <c r="D9" s="118">
        <f>C7/19</f>
        <v>0.73684210526315785</v>
      </c>
      <c r="E9" s="107">
        <v>17</v>
      </c>
      <c r="F9" s="118">
        <f>E9/19</f>
        <v>0.89473684210526316</v>
      </c>
      <c r="G9" s="31">
        <v>17</v>
      </c>
      <c r="H9" s="118">
        <f>G9/19</f>
        <v>0.89473684210526316</v>
      </c>
      <c r="I9" s="31">
        <v>11</v>
      </c>
      <c r="J9" s="118">
        <f>I9/19</f>
        <v>0.57894736842105265</v>
      </c>
      <c r="K9" s="107">
        <v>11</v>
      </c>
      <c r="L9" s="118">
        <f>K9/16</f>
        <v>0.6875</v>
      </c>
      <c r="M9" s="31">
        <v>9</v>
      </c>
      <c r="N9" s="118">
        <f>M9/17</f>
        <v>0.52941176470588236</v>
      </c>
      <c r="O9" s="31">
        <v>7</v>
      </c>
      <c r="P9" s="118">
        <f>O9/9</f>
        <v>0.77777777777777779</v>
      </c>
      <c r="Q9" s="120">
        <f>(P9+N9+J9+H9+F9+D9)/7</f>
        <v>0.63035038576834246</v>
      </c>
    </row>
    <row r="10" spans="1:17" s="27" customFormat="1" ht="20.100000000000001" customHeight="1">
      <c r="A10" s="31">
        <v>20</v>
      </c>
      <c r="B10" s="30" t="s">
        <v>731</v>
      </c>
      <c r="C10" s="108">
        <v>16</v>
      </c>
      <c r="D10" s="118">
        <f>C10/19</f>
        <v>0.84210526315789469</v>
      </c>
      <c r="E10" s="107">
        <v>16</v>
      </c>
      <c r="F10" s="118">
        <f>E10/19</f>
        <v>0.84210526315789469</v>
      </c>
      <c r="G10" s="107">
        <v>16</v>
      </c>
      <c r="H10" s="118">
        <f>G10/19</f>
        <v>0.84210526315789469</v>
      </c>
      <c r="I10" s="107">
        <v>12</v>
      </c>
      <c r="J10" s="118">
        <f>I10/19</f>
        <v>0.63157894736842102</v>
      </c>
      <c r="K10" s="107">
        <v>12</v>
      </c>
      <c r="L10" s="118">
        <f>K10/16</f>
        <v>0.75</v>
      </c>
      <c r="M10" s="107">
        <v>13</v>
      </c>
      <c r="N10" s="118">
        <f>M10/17</f>
        <v>0.76470588235294112</v>
      </c>
      <c r="O10" s="107">
        <v>4</v>
      </c>
      <c r="P10" s="118">
        <f>O10/9</f>
        <v>0.44444444444444442</v>
      </c>
      <c r="Q10" s="120">
        <f>(P10+N10+J10+H10+F10+D10)/7</f>
        <v>0.6238635805199273</v>
      </c>
    </row>
    <row r="11" spans="1:17" s="27" customFormat="1" ht="20.100000000000001" customHeight="1">
      <c r="A11" s="31">
        <v>12</v>
      </c>
      <c r="B11" s="4" t="s">
        <v>913</v>
      </c>
      <c r="C11" s="108">
        <v>16</v>
      </c>
      <c r="D11" s="118">
        <f>C11/19</f>
        <v>0.84210526315789469</v>
      </c>
      <c r="E11" s="107">
        <v>16</v>
      </c>
      <c r="F11" s="118">
        <f>E11/19</f>
        <v>0.84210526315789469</v>
      </c>
      <c r="G11" s="107">
        <v>16</v>
      </c>
      <c r="H11" s="118">
        <f>G11/19</f>
        <v>0.84210526315789469</v>
      </c>
      <c r="I11" s="107">
        <v>11</v>
      </c>
      <c r="J11" s="118">
        <f>I11/19</f>
        <v>0.57894736842105265</v>
      </c>
      <c r="K11" s="107">
        <v>11</v>
      </c>
      <c r="L11" s="118">
        <f>K11/16</f>
        <v>0.6875</v>
      </c>
      <c r="M11" s="107">
        <v>6</v>
      </c>
      <c r="N11" s="118">
        <f>M11/17</f>
        <v>0.35294117647058826</v>
      </c>
      <c r="O11" s="107">
        <v>7</v>
      </c>
      <c r="P11" s="118">
        <f>O11/9</f>
        <v>0.77777777777777779</v>
      </c>
      <c r="Q11" s="120">
        <f>(P11+N11+J11+H11+F11+D11)/7</f>
        <v>0.60514030173472899</v>
      </c>
    </row>
    <row r="12" spans="1:17" s="27" customFormat="1" ht="20.100000000000001" customHeight="1">
      <c r="A12" s="31">
        <v>51</v>
      </c>
      <c r="B12" s="30" t="s">
        <v>760</v>
      </c>
      <c r="C12" s="108">
        <v>16</v>
      </c>
      <c r="D12" s="118">
        <f>C10/19</f>
        <v>0.84210526315789469</v>
      </c>
      <c r="E12" s="107">
        <v>16</v>
      </c>
      <c r="F12" s="118">
        <f>E12/19</f>
        <v>0.84210526315789469</v>
      </c>
      <c r="G12" s="31">
        <v>16</v>
      </c>
      <c r="H12" s="118">
        <f>G12/19</f>
        <v>0.84210526315789469</v>
      </c>
      <c r="I12" s="31">
        <v>15</v>
      </c>
      <c r="J12" s="118">
        <f>I12/19</f>
        <v>0.78947368421052633</v>
      </c>
      <c r="K12" s="107">
        <v>15</v>
      </c>
      <c r="L12" s="118">
        <f>K12/16</f>
        <v>0.9375</v>
      </c>
      <c r="M12" s="31">
        <v>13</v>
      </c>
      <c r="N12" s="118">
        <f>M12/17</f>
        <v>0.76470588235294112</v>
      </c>
      <c r="O12" s="31">
        <v>8</v>
      </c>
      <c r="P12" s="118">
        <f>O12/9</f>
        <v>0.88888888888888884</v>
      </c>
      <c r="Q12" s="120">
        <f>(P12+N12+J12+H12+F12+D12)/7</f>
        <v>0.70991203498943434</v>
      </c>
    </row>
    <row r="13" spans="1:17" s="27" customFormat="1" ht="20.100000000000001" customHeight="1">
      <c r="A13" s="31">
        <v>39</v>
      </c>
      <c r="B13" s="30" t="s">
        <v>751</v>
      </c>
      <c r="C13" s="108">
        <v>13</v>
      </c>
      <c r="D13" s="118">
        <f>C11/19</f>
        <v>0.84210526315789469</v>
      </c>
      <c r="E13" s="107">
        <v>13</v>
      </c>
      <c r="F13" s="118">
        <f>E13/19</f>
        <v>0.68421052631578949</v>
      </c>
      <c r="G13" s="31">
        <v>13</v>
      </c>
      <c r="H13" s="118">
        <f>G13/19</f>
        <v>0.68421052631578949</v>
      </c>
      <c r="I13" s="31">
        <v>13</v>
      </c>
      <c r="J13" s="118">
        <f>I13/19</f>
        <v>0.68421052631578949</v>
      </c>
      <c r="K13" s="107">
        <v>13</v>
      </c>
      <c r="L13" s="118">
        <f>K13/16</f>
        <v>0.8125</v>
      </c>
      <c r="M13" s="31">
        <v>11</v>
      </c>
      <c r="N13" s="118">
        <f>M13/17</f>
        <v>0.6470588235294118</v>
      </c>
      <c r="O13" s="31">
        <v>5</v>
      </c>
      <c r="P13" s="118">
        <f>O13/9</f>
        <v>0.55555555555555558</v>
      </c>
      <c r="Q13" s="120">
        <f>(P13+N13+J13+H13+F13+D13)/7</f>
        <v>0.58533588874146147</v>
      </c>
    </row>
    <row r="14" spans="1:17" s="27" customFormat="1" ht="20.100000000000001" customHeight="1">
      <c r="A14" s="31">
        <v>14</v>
      </c>
      <c r="B14" s="30" t="s">
        <v>733</v>
      </c>
      <c r="C14" s="108">
        <v>14</v>
      </c>
      <c r="D14" s="118">
        <f>C14/19</f>
        <v>0.73684210526315785</v>
      </c>
      <c r="E14" s="107">
        <v>14</v>
      </c>
      <c r="F14" s="118">
        <f>E14/19</f>
        <v>0.73684210526315785</v>
      </c>
      <c r="G14" s="107">
        <v>14</v>
      </c>
      <c r="H14" s="118">
        <f>G14/19</f>
        <v>0.73684210526315785</v>
      </c>
      <c r="I14" s="107">
        <v>13</v>
      </c>
      <c r="J14" s="118">
        <f>I14/19</f>
        <v>0.68421052631578949</v>
      </c>
      <c r="K14" s="107">
        <v>13</v>
      </c>
      <c r="L14" s="118">
        <f>K14/16</f>
        <v>0.8125</v>
      </c>
      <c r="M14" s="107">
        <v>12</v>
      </c>
      <c r="N14" s="118">
        <f>M14/17</f>
        <v>0.70588235294117652</v>
      </c>
      <c r="O14" s="107">
        <v>4</v>
      </c>
      <c r="P14" s="118">
        <f>O14/9</f>
        <v>0.44444444444444442</v>
      </c>
      <c r="Q14" s="120">
        <f>(P14+N14+J14+H14+F14+D14)/7</f>
        <v>0.57786623421298344</v>
      </c>
    </row>
    <row r="15" spans="1:17" s="27" customFormat="1" ht="20.100000000000001" customHeight="1">
      <c r="A15" s="31">
        <v>10</v>
      </c>
      <c r="B15" s="30" t="s">
        <v>753</v>
      </c>
      <c r="C15" s="108">
        <v>12</v>
      </c>
      <c r="D15" s="118">
        <f>C15/19</f>
        <v>0.63157894736842102</v>
      </c>
      <c r="E15" s="107">
        <v>12</v>
      </c>
      <c r="F15" s="118">
        <f>E15/19</f>
        <v>0.63157894736842102</v>
      </c>
      <c r="G15" s="107">
        <v>12</v>
      </c>
      <c r="H15" s="118">
        <f>G15/19</f>
        <v>0.63157894736842102</v>
      </c>
      <c r="I15" s="107">
        <v>13</v>
      </c>
      <c r="J15" s="118">
        <f>I15/19</f>
        <v>0.68421052631578949</v>
      </c>
      <c r="K15" s="107">
        <v>13</v>
      </c>
      <c r="L15" s="118">
        <f>K15/16</f>
        <v>0.8125</v>
      </c>
      <c r="M15" s="107">
        <v>15</v>
      </c>
      <c r="N15" s="118">
        <f>M15/17</f>
        <v>0.88235294117647056</v>
      </c>
      <c r="O15" s="107">
        <v>4</v>
      </c>
      <c r="P15" s="118">
        <f>O15/9</f>
        <v>0.44444444444444442</v>
      </c>
      <c r="Q15" s="120">
        <f>(P15+N15+J15+H15+F15+D15)/7</f>
        <v>0.55796353629170969</v>
      </c>
    </row>
    <row r="16" spans="1:17" s="27" customFormat="1" ht="20.100000000000001" customHeight="1">
      <c r="A16" s="31">
        <v>47</v>
      </c>
      <c r="B16" s="30" t="s">
        <v>762</v>
      </c>
      <c r="C16" s="108">
        <v>13</v>
      </c>
      <c r="D16" s="118">
        <f>C14/19</f>
        <v>0.73684210526315785</v>
      </c>
      <c r="E16" s="107">
        <v>13</v>
      </c>
      <c r="F16" s="118">
        <f>E16/19</f>
        <v>0.68421052631578949</v>
      </c>
      <c r="G16" s="31">
        <v>13</v>
      </c>
      <c r="H16" s="118">
        <f>G16/19</f>
        <v>0.68421052631578949</v>
      </c>
      <c r="I16" s="31">
        <v>11</v>
      </c>
      <c r="J16" s="118">
        <f>I16/19</f>
        <v>0.57894736842105265</v>
      </c>
      <c r="K16" s="107">
        <v>11</v>
      </c>
      <c r="L16" s="118">
        <f>K16/16</f>
        <v>0.6875</v>
      </c>
      <c r="M16" s="31">
        <v>10</v>
      </c>
      <c r="N16" s="118">
        <f>M16/17</f>
        <v>0.58823529411764708</v>
      </c>
      <c r="O16" s="31">
        <v>6</v>
      </c>
      <c r="P16" s="118">
        <f>O16/9</f>
        <v>0.66666666666666663</v>
      </c>
      <c r="Q16" s="120">
        <f>(P16+N16+J16+H16+F16+D16)/7</f>
        <v>0.5627303553000147</v>
      </c>
    </row>
    <row r="17" spans="1:17" s="27" customFormat="1" ht="20.100000000000001" customHeight="1">
      <c r="A17" s="31">
        <v>41</v>
      </c>
      <c r="B17" s="30" t="s">
        <v>742</v>
      </c>
      <c r="C17" s="108">
        <v>11</v>
      </c>
      <c r="D17" s="118">
        <f>C15/19</f>
        <v>0.63157894736842102</v>
      </c>
      <c r="E17" s="107">
        <v>11</v>
      </c>
      <c r="F17" s="118">
        <f>E17/19</f>
        <v>0.57894736842105265</v>
      </c>
      <c r="G17" s="31">
        <v>11</v>
      </c>
      <c r="H17" s="118">
        <f>G17/19</f>
        <v>0.57894736842105265</v>
      </c>
      <c r="I17" s="31">
        <v>10</v>
      </c>
      <c r="J17" s="118">
        <f>I17/19</f>
        <v>0.52631578947368418</v>
      </c>
      <c r="K17" s="107">
        <v>10</v>
      </c>
      <c r="L17" s="118">
        <f>K17/16</f>
        <v>0.625</v>
      </c>
      <c r="M17" s="31">
        <v>10</v>
      </c>
      <c r="N17" s="118">
        <f>M17/17</f>
        <v>0.58823529411764708</v>
      </c>
      <c r="O17" s="31">
        <v>7</v>
      </c>
      <c r="P17" s="118">
        <f>O17/9</f>
        <v>0.77777777777777779</v>
      </c>
      <c r="Q17" s="120">
        <f>(P17+N17+J17+H17+F17+D17)/7</f>
        <v>0.52597179222566215</v>
      </c>
    </row>
    <row r="18" spans="1:17" s="27" customFormat="1" ht="20.100000000000001" customHeight="1">
      <c r="A18" s="31">
        <v>11</v>
      </c>
      <c r="B18" s="30" t="s">
        <v>730</v>
      </c>
      <c r="C18" s="108">
        <v>13</v>
      </c>
      <c r="D18" s="118">
        <f>C18/19</f>
        <v>0.68421052631578949</v>
      </c>
      <c r="E18" s="107">
        <v>13</v>
      </c>
      <c r="F18" s="118">
        <f>E18/19</f>
        <v>0.68421052631578949</v>
      </c>
      <c r="G18" s="107">
        <v>13</v>
      </c>
      <c r="H18" s="118">
        <f>G18/19</f>
        <v>0.68421052631578949</v>
      </c>
      <c r="I18" s="107">
        <v>12</v>
      </c>
      <c r="J18" s="118">
        <f>I18/19</f>
        <v>0.63157894736842102</v>
      </c>
      <c r="K18" s="107">
        <v>12</v>
      </c>
      <c r="L18" s="118">
        <f>K18/16</f>
        <v>0.75</v>
      </c>
      <c r="M18" s="107">
        <v>12</v>
      </c>
      <c r="N18" s="118">
        <f>M18/17</f>
        <v>0.70588235294117652</v>
      </c>
      <c r="O18" s="107">
        <v>3</v>
      </c>
      <c r="P18" s="118">
        <f>O18/9</f>
        <v>0.33333333333333331</v>
      </c>
      <c r="Q18" s="120">
        <f>(P18+N18+J18+H18+F18+D18)/7</f>
        <v>0.5319180303700427</v>
      </c>
    </row>
    <row r="19" spans="1:17" s="27" customFormat="1" ht="20.100000000000001" customHeight="1">
      <c r="A19" s="31">
        <v>49</v>
      </c>
      <c r="B19" s="4" t="s">
        <v>915</v>
      </c>
      <c r="C19" s="108">
        <v>12</v>
      </c>
      <c r="D19" s="118">
        <f>C17/19</f>
        <v>0.57894736842105265</v>
      </c>
      <c r="E19" s="107">
        <v>12</v>
      </c>
      <c r="F19" s="118">
        <f>E19/19</f>
        <v>0.63157894736842102</v>
      </c>
      <c r="G19" s="31">
        <v>12</v>
      </c>
      <c r="H19" s="118">
        <f>G19/19</f>
        <v>0.63157894736842102</v>
      </c>
      <c r="I19" s="31">
        <v>9</v>
      </c>
      <c r="J19" s="118">
        <f>I19/19</f>
        <v>0.47368421052631576</v>
      </c>
      <c r="K19" s="107">
        <v>9</v>
      </c>
      <c r="L19" s="118">
        <f>K19/16</f>
        <v>0.5625</v>
      </c>
      <c r="M19" s="31">
        <v>9</v>
      </c>
      <c r="N19" s="118">
        <f>M19/17</f>
        <v>0.52941176470588236</v>
      </c>
      <c r="O19" s="31">
        <v>6</v>
      </c>
      <c r="P19" s="118">
        <f>O19/9</f>
        <v>0.66666666666666663</v>
      </c>
      <c r="Q19" s="120">
        <f>(P19+N19+J19+H19+F19+D19)/7</f>
        <v>0.50169541500810844</v>
      </c>
    </row>
    <row r="20" spans="1:17" s="27" customFormat="1" ht="20.100000000000001" customHeight="1">
      <c r="A20" s="31">
        <v>35</v>
      </c>
      <c r="B20" s="30" t="s">
        <v>1023</v>
      </c>
      <c r="C20" s="108">
        <v>13</v>
      </c>
      <c r="D20" s="118">
        <f>C18/19</f>
        <v>0.68421052631578949</v>
      </c>
      <c r="E20" s="107">
        <v>13</v>
      </c>
      <c r="F20" s="118">
        <f>E20/19</f>
        <v>0.68421052631578949</v>
      </c>
      <c r="G20" s="31">
        <v>13</v>
      </c>
      <c r="H20" s="118">
        <f>G20/19</f>
        <v>0.68421052631578949</v>
      </c>
      <c r="I20" s="31">
        <v>9</v>
      </c>
      <c r="J20" s="118">
        <f>I20/19</f>
        <v>0.47368421052631576</v>
      </c>
      <c r="K20" s="107">
        <v>9</v>
      </c>
      <c r="L20" s="118">
        <f>K20/16</f>
        <v>0.5625</v>
      </c>
      <c r="M20" s="31">
        <v>9</v>
      </c>
      <c r="N20" s="118">
        <f>M20/17</f>
        <v>0.52941176470588236</v>
      </c>
      <c r="O20" s="31">
        <v>5</v>
      </c>
      <c r="P20" s="118">
        <f>O20/9</f>
        <v>0.55555555555555558</v>
      </c>
      <c r="Q20" s="120">
        <f>(P20+N20+J20+H20+F20+D20)/7</f>
        <v>0.51589758710501743</v>
      </c>
    </row>
    <row r="21" spans="1:17" s="27" customFormat="1" ht="20.100000000000001" customHeight="1">
      <c r="A21" s="31">
        <v>34</v>
      </c>
      <c r="B21" s="30" t="s">
        <v>744</v>
      </c>
      <c r="C21" s="108">
        <v>12</v>
      </c>
      <c r="D21" s="118">
        <f>C19/19</f>
        <v>0.63157894736842102</v>
      </c>
      <c r="E21" s="107">
        <v>12</v>
      </c>
      <c r="F21" s="118">
        <f>E21/19</f>
        <v>0.63157894736842102</v>
      </c>
      <c r="G21" s="31">
        <v>12</v>
      </c>
      <c r="H21" s="118">
        <f>G21/19</f>
        <v>0.63157894736842102</v>
      </c>
      <c r="I21" s="31">
        <v>11</v>
      </c>
      <c r="J21" s="118">
        <f>I21/19</f>
        <v>0.57894736842105265</v>
      </c>
      <c r="K21" s="107">
        <v>11</v>
      </c>
      <c r="L21" s="118">
        <f>K21/16</f>
        <v>0.6875</v>
      </c>
      <c r="M21" s="31">
        <v>10</v>
      </c>
      <c r="N21" s="118">
        <f>M21/17</f>
        <v>0.58823529411764708</v>
      </c>
      <c r="O21" s="31">
        <v>5</v>
      </c>
      <c r="P21" s="118">
        <f>O21/9</f>
        <v>0.55555555555555558</v>
      </c>
      <c r="Q21" s="120">
        <f>(P21+N21+J21+H21+F21+D21)/7</f>
        <v>0.51678215145707418</v>
      </c>
    </row>
    <row r="22" spans="1:17" s="27" customFormat="1" ht="20.100000000000001" customHeight="1">
      <c r="A22" s="31">
        <v>13</v>
      </c>
      <c r="B22" s="4" t="s">
        <v>1021</v>
      </c>
      <c r="C22" s="108">
        <v>13</v>
      </c>
      <c r="D22" s="118">
        <f>C22/19</f>
        <v>0.68421052631578949</v>
      </c>
      <c r="E22" s="107">
        <v>13</v>
      </c>
      <c r="F22" s="118">
        <f>E22/19</f>
        <v>0.68421052631578949</v>
      </c>
      <c r="G22" s="107">
        <v>13</v>
      </c>
      <c r="H22" s="118">
        <f>G22/19</f>
        <v>0.68421052631578949</v>
      </c>
      <c r="I22" s="107">
        <v>11</v>
      </c>
      <c r="J22" s="118">
        <f>I22/19</f>
        <v>0.57894736842105265</v>
      </c>
      <c r="K22" s="107">
        <v>11</v>
      </c>
      <c r="L22" s="118">
        <f>K22/16</f>
        <v>0.6875</v>
      </c>
      <c r="M22" s="107">
        <v>10</v>
      </c>
      <c r="N22" s="118">
        <f>M22/17</f>
        <v>0.58823529411764708</v>
      </c>
      <c r="O22" s="107">
        <v>4</v>
      </c>
      <c r="P22" s="118">
        <f>O22/9</f>
        <v>0.44444444444444442</v>
      </c>
      <c r="Q22" s="120">
        <f>(P22+N22+J22+H22+F22+D22)/7</f>
        <v>0.52346552656150169</v>
      </c>
    </row>
    <row r="23" spans="1:17" s="27" customFormat="1" ht="20.100000000000001" customHeight="1">
      <c r="A23" s="31">
        <v>29</v>
      </c>
      <c r="B23" s="4" t="s">
        <v>918</v>
      </c>
      <c r="C23" s="108">
        <v>12</v>
      </c>
      <c r="D23" s="118">
        <f>C21/19</f>
        <v>0.63157894736842102</v>
      </c>
      <c r="E23" s="107">
        <v>12</v>
      </c>
      <c r="F23" s="118">
        <f>E23/19</f>
        <v>0.63157894736842102</v>
      </c>
      <c r="G23" s="31">
        <v>12</v>
      </c>
      <c r="H23" s="118">
        <f>G23/19</f>
        <v>0.63157894736842102</v>
      </c>
      <c r="I23" s="31">
        <v>12</v>
      </c>
      <c r="J23" s="118">
        <f>I23/19</f>
        <v>0.63157894736842102</v>
      </c>
      <c r="K23" s="107">
        <v>12</v>
      </c>
      <c r="L23" s="118">
        <f>K23/16</f>
        <v>0.75</v>
      </c>
      <c r="M23" s="31">
        <v>9</v>
      </c>
      <c r="N23" s="118">
        <f>M23/17</f>
        <v>0.52941176470588236</v>
      </c>
      <c r="O23" s="31">
        <v>5</v>
      </c>
      <c r="P23" s="118">
        <f>O23/9</f>
        <v>0.55555555555555558</v>
      </c>
      <c r="Q23" s="120">
        <f>(P23+N23+J23+H23+F23+D23)/7</f>
        <v>0.51589758710501754</v>
      </c>
    </row>
    <row r="24" spans="1:17" s="27" customFormat="1" ht="20.100000000000001" customHeight="1">
      <c r="A24" s="31">
        <v>43</v>
      </c>
      <c r="B24" s="30" t="s">
        <v>734</v>
      </c>
      <c r="C24" s="108">
        <v>13</v>
      </c>
      <c r="D24" s="118">
        <f>C22/19</f>
        <v>0.68421052631578949</v>
      </c>
      <c r="E24" s="107">
        <v>13</v>
      </c>
      <c r="F24" s="118">
        <f>E24/19</f>
        <v>0.68421052631578949</v>
      </c>
      <c r="G24" s="31">
        <v>13</v>
      </c>
      <c r="H24" s="118">
        <f>G24/19</f>
        <v>0.68421052631578949</v>
      </c>
      <c r="I24" s="31">
        <v>8</v>
      </c>
      <c r="J24" s="118">
        <f>I24/19</f>
        <v>0.42105263157894735</v>
      </c>
      <c r="K24" s="107">
        <v>8</v>
      </c>
      <c r="L24" s="118">
        <f>K24/16</f>
        <v>0.5</v>
      </c>
      <c r="M24" s="31">
        <v>8</v>
      </c>
      <c r="N24" s="118">
        <f>M24/17</f>
        <v>0.47058823529411764</v>
      </c>
      <c r="O24" s="31">
        <v>6</v>
      </c>
      <c r="P24" s="118">
        <f>O24/9</f>
        <v>0.66666666666666663</v>
      </c>
      <c r="Q24" s="120">
        <f>(P24+N24+J24+H24+F24+D24)/7</f>
        <v>0.5158484446410142</v>
      </c>
    </row>
    <row r="25" spans="1:17" s="27" customFormat="1" ht="20.100000000000001" customHeight="1">
      <c r="A25" s="31">
        <v>23</v>
      </c>
      <c r="B25" s="4" t="s">
        <v>916</v>
      </c>
      <c r="C25" s="108">
        <v>15</v>
      </c>
      <c r="D25" s="118">
        <f>C25/19</f>
        <v>0.78947368421052633</v>
      </c>
      <c r="E25" s="107">
        <v>15</v>
      </c>
      <c r="F25" s="118">
        <f>E25/19</f>
        <v>0.78947368421052633</v>
      </c>
      <c r="G25" s="107">
        <v>15</v>
      </c>
      <c r="H25" s="118">
        <f>G25/19</f>
        <v>0.78947368421052633</v>
      </c>
      <c r="I25" s="107">
        <v>8</v>
      </c>
      <c r="J25" s="118">
        <f>I25/19</f>
        <v>0.42105263157894735</v>
      </c>
      <c r="K25" s="107">
        <v>8</v>
      </c>
      <c r="L25" s="118">
        <f>K25/16</f>
        <v>0.5</v>
      </c>
      <c r="M25" s="107">
        <v>5</v>
      </c>
      <c r="N25" s="118">
        <f>M25/17</f>
        <v>0.29411764705882354</v>
      </c>
      <c r="O25" s="107">
        <v>5</v>
      </c>
      <c r="P25" s="118">
        <f>O25/9</f>
        <v>0.55555555555555558</v>
      </c>
      <c r="Q25" s="120">
        <f>(P25+N25+J25+H25+F25+D25)/7</f>
        <v>0.51987812668927236</v>
      </c>
    </row>
    <row r="26" spans="1:17" s="27" customFormat="1" ht="20.100000000000001" customHeight="1">
      <c r="A26" s="31">
        <v>15</v>
      </c>
      <c r="B26" s="30" t="s">
        <v>754</v>
      </c>
      <c r="C26" s="108">
        <v>12</v>
      </c>
      <c r="D26" s="118">
        <f>C26/19</f>
        <v>0.63157894736842102</v>
      </c>
      <c r="E26" s="107">
        <v>12</v>
      </c>
      <c r="F26" s="118">
        <f>E26/19</f>
        <v>0.63157894736842102</v>
      </c>
      <c r="G26" s="107">
        <v>12</v>
      </c>
      <c r="H26" s="118">
        <f>G26/19</f>
        <v>0.63157894736842102</v>
      </c>
      <c r="I26" s="107">
        <v>13</v>
      </c>
      <c r="J26" s="118">
        <f>I26/19</f>
        <v>0.68421052631578949</v>
      </c>
      <c r="K26" s="107">
        <v>13</v>
      </c>
      <c r="L26" s="118">
        <f>K26/16</f>
        <v>0.8125</v>
      </c>
      <c r="M26" s="107">
        <v>10</v>
      </c>
      <c r="N26" s="118">
        <f>M26/17</f>
        <v>0.58823529411764708</v>
      </c>
      <c r="O26" s="107">
        <v>4</v>
      </c>
      <c r="P26" s="118">
        <f>O26/9</f>
        <v>0.44444444444444442</v>
      </c>
      <c r="Q26" s="120">
        <f>(P26+N26+J26+H26+F26+D26)/7</f>
        <v>0.51594672956902066</v>
      </c>
    </row>
    <row r="27" spans="1:17" s="27" customFormat="1" ht="20.100000000000001" customHeight="1">
      <c r="A27" s="31">
        <v>17</v>
      </c>
      <c r="B27" s="30" t="s">
        <v>746</v>
      </c>
      <c r="C27" s="108">
        <v>14</v>
      </c>
      <c r="D27" s="118">
        <f>C27/19</f>
        <v>0.73684210526315785</v>
      </c>
      <c r="E27" s="107">
        <v>14</v>
      </c>
      <c r="F27" s="118">
        <f>E27/19</f>
        <v>0.73684210526315785</v>
      </c>
      <c r="G27" s="107">
        <v>13</v>
      </c>
      <c r="H27" s="118">
        <f>G27/19</f>
        <v>0.68421052631578949</v>
      </c>
      <c r="I27" s="107">
        <v>10</v>
      </c>
      <c r="J27" s="118">
        <f>I27/19</f>
        <v>0.52631578947368418</v>
      </c>
      <c r="K27" s="107">
        <v>10</v>
      </c>
      <c r="L27" s="118">
        <f>K27/16</f>
        <v>0.625</v>
      </c>
      <c r="M27" s="107">
        <v>8</v>
      </c>
      <c r="N27" s="118">
        <f>M27/17</f>
        <v>0.47058823529411764</v>
      </c>
      <c r="O27" s="107">
        <v>4</v>
      </c>
      <c r="P27" s="118">
        <f>O27/9</f>
        <v>0.44444444444444442</v>
      </c>
      <c r="Q27" s="120">
        <f>(P27+N27+J27+H27+F27+D27)/7</f>
        <v>0.51417760086490738</v>
      </c>
    </row>
    <row r="28" spans="1:17" s="27" customFormat="1" ht="20.100000000000001" customHeight="1">
      <c r="A28" s="31">
        <v>4</v>
      </c>
      <c r="B28" s="30" t="s">
        <v>1020</v>
      </c>
      <c r="C28" s="108">
        <v>15</v>
      </c>
      <c r="D28" s="118">
        <f>C28/19</f>
        <v>0.78947368421052633</v>
      </c>
      <c r="E28" s="107">
        <v>15</v>
      </c>
      <c r="F28" s="118">
        <f>E28/19</f>
        <v>0.78947368421052633</v>
      </c>
      <c r="G28" s="107">
        <v>15</v>
      </c>
      <c r="H28" s="118">
        <f>G28/19</f>
        <v>0.78947368421052633</v>
      </c>
      <c r="I28" s="107">
        <v>8</v>
      </c>
      <c r="J28" s="118">
        <f>I28/19</f>
        <v>0.42105263157894735</v>
      </c>
      <c r="K28" s="107">
        <v>8</v>
      </c>
      <c r="L28" s="118">
        <f>K28/16</f>
        <v>0.5</v>
      </c>
      <c r="M28" s="107">
        <v>5</v>
      </c>
      <c r="N28" s="118">
        <f>M28/17</f>
        <v>0.29411764705882354</v>
      </c>
      <c r="O28" s="107">
        <v>4</v>
      </c>
      <c r="P28" s="118">
        <f>O28/9</f>
        <v>0.44444444444444442</v>
      </c>
      <c r="Q28" s="120">
        <f>(P28+N28+J28+H28+F28+D28)/7</f>
        <v>0.50400511081625632</v>
      </c>
    </row>
    <row r="29" spans="1:17" s="27" customFormat="1" ht="20.100000000000001" customHeight="1">
      <c r="A29" s="31">
        <v>27</v>
      </c>
      <c r="B29" s="4" t="s">
        <v>924</v>
      </c>
      <c r="C29" s="108">
        <v>7</v>
      </c>
      <c r="D29" s="118">
        <f>C27/19</f>
        <v>0.73684210526315785</v>
      </c>
      <c r="E29" s="107">
        <v>7</v>
      </c>
      <c r="F29" s="118">
        <f>E29/19</f>
        <v>0.36842105263157893</v>
      </c>
      <c r="G29" s="31">
        <v>7</v>
      </c>
      <c r="H29" s="118">
        <f>G29/19</f>
        <v>0.36842105263157893</v>
      </c>
      <c r="I29" s="31">
        <v>10</v>
      </c>
      <c r="J29" s="118">
        <f>I29/19</f>
        <v>0.52631578947368418</v>
      </c>
      <c r="K29" s="107">
        <v>10</v>
      </c>
      <c r="L29" s="118">
        <f>K29/16</f>
        <v>0.625</v>
      </c>
      <c r="M29" s="31">
        <v>10</v>
      </c>
      <c r="N29" s="118">
        <f>M29/17</f>
        <v>0.58823529411764708</v>
      </c>
      <c r="O29" s="31">
        <v>7</v>
      </c>
      <c r="P29" s="118">
        <f>O29/9</f>
        <v>0.77777777777777779</v>
      </c>
      <c r="Q29" s="120">
        <f>(P29+N29+J29+H29+F29+D29)/7</f>
        <v>0.48085901027077493</v>
      </c>
    </row>
    <row r="30" spans="1:17" s="27" customFormat="1" ht="20.100000000000001" customHeight="1">
      <c r="A30" s="31">
        <v>32</v>
      </c>
      <c r="B30" s="4" t="s">
        <v>921</v>
      </c>
      <c r="C30" s="108">
        <v>12</v>
      </c>
      <c r="D30" s="118">
        <f>C28/19</f>
        <v>0.78947368421052633</v>
      </c>
      <c r="E30" s="107">
        <v>12</v>
      </c>
      <c r="F30" s="118">
        <f>E30/19</f>
        <v>0.63157894736842102</v>
      </c>
      <c r="G30" s="31">
        <v>12</v>
      </c>
      <c r="H30" s="118">
        <f>G30/19</f>
        <v>0.63157894736842102</v>
      </c>
      <c r="I30" s="31">
        <v>11</v>
      </c>
      <c r="J30" s="118">
        <f>I30/19</f>
        <v>0.57894736842105265</v>
      </c>
      <c r="K30" s="107">
        <v>11</v>
      </c>
      <c r="L30" s="118">
        <f>K30/16</f>
        <v>0.6875</v>
      </c>
      <c r="M30" s="31">
        <v>8</v>
      </c>
      <c r="N30" s="118">
        <f>M30/17</f>
        <v>0.47058823529411764</v>
      </c>
      <c r="O30" s="31">
        <v>4</v>
      </c>
      <c r="P30" s="118">
        <f>O30/9</f>
        <v>0.44444444444444442</v>
      </c>
      <c r="Q30" s="120">
        <f>(P30+N30+J30+H30+F30+D30)/7</f>
        <v>0.50665880387242623</v>
      </c>
    </row>
    <row r="31" spans="1:17" ht="20.100000000000001" customHeight="1">
      <c r="A31" s="31">
        <v>5</v>
      </c>
      <c r="B31" s="30" t="s">
        <v>737</v>
      </c>
      <c r="C31" s="108">
        <v>10</v>
      </c>
      <c r="D31" s="118">
        <f>C31/19</f>
        <v>0.52631578947368418</v>
      </c>
      <c r="E31" s="107">
        <v>10</v>
      </c>
      <c r="F31" s="118">
        <f>E31/19</f>
        <v>0.52631578947368418</v>
      </c>
      <c r="G31" s="107">
        <v>10</v>
      </c>
      <c r="H31" s="118">
        <f>G31/19</f>
        <v>0.52631578947368418</v>
      </c>
      <c r="I31" s="107">
        <v>11</v>
      </c>
      <c r="J31" s="118">
        <f>I31/19</f>
        <v>0.57894736842105265</v>
      </c>
      <c r="K31" s="107">
        <v>11</v>
      </c>
      <c r="L31" s="118">
        <f>K31/16</f>
        <v>0.6875</v>
      </c>
      <c r="M31" s="107">
        <v>9</v>
      </c>
      <c r="N31" s="118">
        <f>M31/17</f>
        <v>0.52941176470588236</v>
      </c>
      <c r="O31" s="107">
        <v>5</v>
      </c>
      <c r="P31" s="118">
        <f>O31/9</f>
        <v>0.55555555555555558</v>
      </c>
      <c r="Q31" s="120">
        <f>(P31+N31+J31+H31+F31+D31)/7</f>
        <v>0.46326600815764901</v>
      </c>
    </row>
    <row r="32" spans="1:17" ht="20.100000000000001" customHeight="1">
      <c r="A32" s="31">
        <v>9</v>
      </c>
      <c r="B32" s="30" t="s">
        <v>736</v>
      </c>
      <c r="C32" s="108">
        <v>11</v>
      </c>
      <c r="D32" s="118">
        <f>C32/19</f>
        <v>0.57894736842105265</v>
      </c>
      <c r="E32" s="107">
        <v>11</v>
      </c>
      <c r="F32" s="118">
        <f>E32/19</f>
        <v>0.57894736842105265</v>
      </c>
      <c r="G32" s="107">
        <v>11</v>
      </c>
      <c r="H32" s="118">
        <f>G32/19</f>
        <v>0.57894736842105265</v>
      </c>
      <c r="I32" s="107">
        <v>10</v>
      </c>
      <c r="J32" s="118">
        <f>I32/19</f>
        <v>0.52631578947368418</v>
      </c>
      <c r="K32" s="107">
        <v>10</v>
      </c>
      <c r="L32" s="118">
        <f>K32/16</f>
        <v>0.625</v>
      </c>
      <c r="M32" s="107">
        <v>8</v>
      </c>
      <c r="N32" s="118">
        <f>M32/17</f>
        <v>0.47058823529411764</v>
      </c>
      <c r="O32" s="107">
        <v>4</v>
      </c>
      <c r="P32" s="118">
        <f>O32/9</f>
        <v>0.44444444444444442</v>
      </c>
      <c r="Q32" s="120">
        <f>(P32+N32+J32+H32+F32+D32)/7</f>
        <v>0.4540272249250577</v>
      </c>
    </row>
    <row r="33" spans="1:17" ht="20.100000000000001" customHeight="1">
      <c r="A33" s="31">
        <v>24</v>
      </c>
      <c r="B33" s="4" t="s">
        <v>911</v>
      </c>
      <c r="C33" s="108">
        <v>14</v>
      </c>
      <c r="D33" s="118">
        <f>C33/19</f>
        <v>0.73684210526315785</v>
      </c>
      <c r="E33" s="107">
        <v>14</v>
      </c>
      <c r="F33" s="118">
        <f>E33/19</f>
        <v>0.73684210526315785</v>
      </c>
      <c r="G33" s="107">
        <v>14</v>
      </c>
      <c r="H33" s="118">
        <f>G33/19</f>
        <v>0.73684210526315785</v>
      </c>
      <c r="I33" s="107">
        <v>6</v>
      </c>
      <c r="J33" s="118">
        <f>I33/19</f>
        <v>0.31578947368421051</v>
      </c>
      <c r="K33" s="107">
        <v>7</v>
      </c>
      <c r="L33" s="118">
        <f>K33/16</f>
        <v>0.4375</v>
      </c>
      <c r="M33" s="107">
        <v>3</v>
      </c>
      <c r="N33" s="118">
        <f>M33/17</f>
        <v>0.17647058823529413</v>
      </c>
      <c r="O33" s="107">
        <v>4</v>
      </c>
      <c r="P33" s="118">
        <f>O33/9</f>
        <v>0.44444444444444442</v>
      </c>
      <c r="Q33" s="120">
        <f>(P33+N33+J33+H33+F33+D33)/7</f>
        <v>0.44960440316477468</v>
      </c>
    </row>
    <row r="34" spans="1:17" ht="20.100000000000001" customHeight="1">
      <c r="A34" s="31">
        <v>28</v>
      </c>
      <c r="B34" s="30" t="s">
        <v>759</v>
      </c>
      <c r="C34" s="108">
        <v>12</v>
      </c>
      <c r="D34" s="118">
        <f>C32/19</f>
        <v>0.57894736842105265</v>
      </c>
      <c r="E34" s="107">
        <v>12</v>
      </c>
      <c r="F34" s="118">
        <f>E34/19</f>
        <v>0.63157894736842102</v>
      </c>
      <c r="G34" s="31">
        <v>12</v>
      </c>
      <c r="H34" s="118">
        <f>G34/19</f>
        <v>0.63157894736842102</v>
      </c>
      <c r="I34" s="31">
        <v>6</v>
      </c>
      <c r="J34" s="118">
        <f>I34/19</f>
        <v>0.31578947368421051</v>
      </c>
      <c r="K34" s="107">
        <v>6</v>
      </c>
      <c r="L34" s="118">
        <f>K34/16</f>
        <v>0.375</v>
      </c>
      <c r="M34" s="31">
        <v>7</v>
      </c>
      <c r="N34" s="118">
        <f>M34/17</f>
        <v>0.41176470588235292</v>
      </c>
      <c r="O34" s="31">
        <v>4</v>
      </c>
      <c r="P34" s="118">
        <f>O34/9</f>
        <v>0.44444444444444442</v>
      </c>
      <c r="Q34" s="120">
        <f>(P34+N34+J34+H34+F34+D34)/7</f>
        <v>0.43058626959555751</v>
      </c>
    </row>
    <row r="35" spans="1:17" ht="20.100000000000001" customHeight="1">
      <c r="A35" s="31">
        <v>19</v>
      </c>
      <c r="B35" s="30" t="s">
        <v>928</v>
      </c>
      <c r="C35" s="108">
        <v>12</v>
      </c>
      <c r="D35" s="118">
        <f>C35/19</f>
        <v>0.63157894736842102</v>
      </c>
      <c r="E35" s="107">
        <v>12</v>
      </c>
      <c r="F35" s="118">
        <f>E35/19</f>
        <v>0.63157894736842102</v>
      </c>
      <c r="G35" s="107">
        <v>12</v>
      </c>
      <c r="H35" s="118">
        <f>G35/19</f>
        <v>0.63157894736842102</v>
      </c>
      <c r="I35" s="107">
        <v>8</v>
      </c>
      <c r="J35" s="118">
        <f>I35/19</f>
        <v>0.42105263157894735</v>
      </c>
      <c r="K35" s="107">
        <v>8</v>
      </c>
      <c r="L35" s="118">
        <f>K35/16</f>
        <v>0.5</v>
      </c>
      <c r="M35" s="107">
        <v>7</v>
      </c>
      <c r="N35" s="118">
        <f>M35/17</f>
        <v>0.41176470588235292</v>
      </c>
      <c r="O35" s="107">
        <v>3</v>
      </c>
      <c r="P35" s="118">
        <f>O35/9</f>
        <v>0.33333333333333331</v>
      </c>
      <c r="Q35" s="120">
        <f>(P35+N35+J35+H35+F35+D35)/7</f>
        <v>0.43726964469998525</v>
      </c>
    </row>
    <row r="36" spans="1:17" ht="20.100000000000001" customHeight="1">
      <c r="A36" s="31">
        <v>54</v>
      </c>
      <c r="B36" s="30" t="s">
        <v>927</v>
      </c>
      <c r="C36" s="108">
        <v>12</v>
      </c>
      <c r="D36" s="118">
        <f>C34/19</f>
        <v>0.63157894736842102</v>
      </c>
      <c r="E36" s="107">
        <v>12</v>
      </c>
      <c r="F36" s="118">
        <f>E36/19</f>
        <v>0.63157894736842102</v>
      </c>
      <c r="G36" s="31">
        <v>12</v>
      </c>
      <c r="H36" s="118">
        <f>G36/19</f>
        <v>0.63157894736842102</v>
      </c>
      <c r="I36" s="31">
        <v>7</v>
      </c>
      <c r="J36" s="118">
        <f>I36/19</f>
        <v>0.36842105263157893</v>
      </c>
      <c r="K36" s="107">
        <v>7</v>
      </c>
      <c r="L36" s="118">
        <f>K36/16</f>
        <v>0.4375</v>
      </c>
      <c r="M36" s="31">
        <v>5</v>
      </c>
      <c r="N36" s="118">
        <f>M36/17</f>
        <v>0.29411764705882354</v>
      </c>
      <c r="O36" s="31">
        <v>4</v>
      </c>
      <c r="P36" s="118">
        <f>O36/9</f>
        <v>0.44444444444444442</v>
      </c>
      <c r="Q36" s="120">
        <f>(P36+N36+J36+H36+F36+D36)/7</f>
        <v>0.42881714089144435</v>
      </c>
    </row>
    <row r="37" spans="1:17" ht="20.100000000000001" customHeight="1">
      <c r="A37" s="31">
        <v>31</v>
      </c>
      <c r="B37" s="4" t="s">
        <v>938</v>
      </c>
      <c r="C37" s="108">
        <v>9</v>
      </c>
      <c r="D37" s="118">
        <f>C35/19</f>
        <v>0.63157894736842102</v>
      </c>
      <c r="E37" s="107">
        <v>9</v>
      </c>
      <c r="F37" s="118">
        <f>E37/19</f>
        <v>0.47368421052631576</v>
      </c>
      <c r="G37" s="31">
        <v>9</v>
      </c>
      <c r="H37" s="118">
        <f>G37/19</f>
        <v>0.47368421052631576</v>
      </c>
      <c r="I37" s="31">
        <v>7</v>
      </c>
      <c r="J37" s="118">
        <f>I37/19</f>
        <v>0.36842105263157893</v>
      </c>
      <c r="K37" s="107">
        <v>7</v>
      </c>
      <c r="L37" s="118">
        <f>K37/16</f>
        <v>0.4375</v>
      </c>
      <c r="M37" s="31">
        <v>7</v>
      </c>
      <c r="N37" s="118">
        <f>M37/17</f>
        <v>0.41176470588235292</v>
      </c>
      <c r="O37" s="31">
        <v>4</v>
      </c>
      <c r="P37" s="118">
        <f>O37/9</f>
        <v>0.44444444444444442</v>
      </c>
      <c r="Q37" s="120">
        <f>(P37+N37+J37+H37+F37+D37)/7</f>
        <v>0.4005110816256327</v>
      </c>
    </row>
    <row r="38" spans="1:17" ht="20.100000000000001" customHeight="1">
      <c r="A38" s="94">
        <v>59</v>
      </c>
      <c r="B38" s="95" t="s">
        <v>945</v>
      </c>
      <c r="C38" s="108">
        <v>15</v>
      </c>
      <c r="D38" s="118">
        <f>C36/19</f>
        <v>0.63157894736842102</v>
      </c>
      <c r="E38" s="107">
        <v>15</v>
      </c>
      <c r="F38" s="118">
        <f>E38/19</f>
        <v>0.78947368421052633</v>
      </c>
      <c r="G38" s="31">
        <v>15</v>
      </c>
      <c r="H38" s="118">
        <f>G38/19</f>
        <v>0.78947368421052633</v>
      </c>
      <c r="I38" s="31">
        <v>0</v>
      </c>
      <c r="J38" s="118">
        <f>I38/19</f>
        <v>0</v>
      </c>
      <c r="K38" s="107">
        <v>0</v>
      </c>
      <c r="L38" s="118">
        <f>K38/16</f>
        <v>0</v>
      </c>
      <c r="M38" s="31">
        <v>7</v>
      </c>
      <c r="N38" s="118">
        <f>M38/17</f>
        <v>0.41176470588235292</v>
      </c>
      <c r="O38" s="31">
        <v>3</v>
      </c>
      <c r="P38" s="118">
        <f>O38/9</f>
        <v>0.33333333333333331</v>
      </c>
      <c r="Q38" s="120">
        <f>(P38+N38+J38+H38+F38+D38)/7</f>
        <v>0.42223205071502284</v>
      </c>
    </row>
    <row r="39" spans="1:17" ht="20.100000000000001" customHeight="1">
      <c r="A39" s="31">
        <v>33</v>
      </c>
      <c r="B39" s="30" t="s">
        <v>750</v>
      </c>
      <c r="C39" s="108">
        <v>10</v>
      </c>
      <c r="D39" s="118">
        <f>C37/19</f>
        <v>0.47368421052631576</v>
      </c>
      <c r="E39" s="107">
        <v>10</v>
      </c>
      <c r="F39" s="118">
        <f>E39/19</f>
        <v>0.52631578947368418</v>
      </c>
      <c r="G39" s="31">
        <v>10</v>
      </c>
      <c r="H39" s="118">
        <f>G39/19</f>
        <v>0.52631578947368418</v>
      </c>
      <c r="I39" s="31">
        <v>9</v>
      </c>
      <c r="J39" s="118">
        <f>I39/19</f>
        <v>0.47368421052631576</v>
      </c>
      <c r="K39" s="107">
        <v>9</v>
      </c>
      <c r="L39" s="118">
        <f>K39/16</f>
        <v>0.5625</v>
      </c>
      <c r="M39" s="31">
        <v>6</v>
      </c>
      <c r="N39" s="118">
        <f>M39/17</f>
        <v>0.35294117647058826</v>
      </c>
      <c r="O39" s="31">
        <v>4</v>
      </c>
      <c r="P39" s="118">
        <f>O39/9</f>
        <v>0.44444444444444442</v>
      </c>
      <c r="Q39" s="120">
        <f>(P39+N39+J39+H39+F39+D39)/7</f>
        <v>0.39962651727357607</v>
      </c>
    </row>
    <row r="40" spans="1:17" ht="20.100000000000001" customHeight="1">
      <c r="A40" s="31">
        <v>18</v>
      </c>
      <c r="B40" s="46" t="s">
        <v>741</v>
      </c>
      <c r="C40" s="108">
        <v>12</v>
      </c>
      <c r="D40" s="118">
        <f>C40/19</f>
        <v>0.63157894736842102</v>
      </c>
      <c r="E40" s="107">
        <v>12</v>
      </c>
      <c r="F40" s="118">
        <f>E40/19</f>
        <v>0.63157894736842102</v>
      </c>
      <c r="G40" s="107">
        <v>12</v>
      </c>
      <c r="H40" s="118">
        <f>G40/19</f>
        <v>0.63157894736842102</v>
      </c>
      <c r="I40" s="107">
        <v>3</v>
      </c>
      <c r="J40" s="118">
        <f>I40/19</f>
        <v>0.15789473684210525</v>
      </c>
      <c r="K40" s="107">
        <v>3</v>
      </c>
      <c r="L40" s="118">
        <f>K40/16</f>
        <v>0.1875</v>
      </c>
      <c r="M40" s="107">
        <v>2</v>
      </c>
      <c r="N40" s="118">
        <f>M40/17</f>
        <v>0.11764705882352941</v>
      </c>
      <c r="O40" s="107">
        <v>6</v>
      </c>
      <c r="P40" s="118">
        <f>O40/9</f>
        <v>0.66666666666666663</v>
      </c>
      <c r="Q40" s="120">
        <f>(P40+N40+J40+H40+F40+D40)/7</f>
        <v>0.4052779006339377</v>
      </c>
    </row>
    <row r="41" spans="1:17" ht="20.100000000000001" customHeight="1">
      <c r="A41" s="31">
        <v>48</v>
      </c>
      <c r="B41" s="4" t="s">
        <v>934</v>
      </c>
      <c r="C41" s="108">
        <v>13</v>
      </c>
      <c r="D41" s="118">
        <f>C39/19</f>
        <v>0.52631578947368418</v>
      </c>
      <c r="E41" s="107">
        <v>13</v>
      </c>
      <c r="F41" s="118">
        <f>E41/19</f>
        <v>0.68421052631578949</v>
      </c>
      <c r="G41" s="31">
        <v>13</v>
      </c>
      <c r="H41" s="118">
        <f>G41/19</f>
        <v>0.68421052631578949</v>
      </c>
      <c r="I41" s="31">
        <v>5</v>
      </c>
      <c r="J41" s="118">
        <f>I41/19</f>
        <v>0.26315789473684209</v>
      </c>
      <c r="K41" s="107">
        <v>5</v>
      </c>
      <c r="L41" s="118">
        <f>K41/16</f>
        <v>0.3125</v>
      </c>
      <c r="M41" s="31">
        <v>4</v>
      </c>
      <c r="N41" s="118">
        <f>M41/17</f>
        <v>0.23529411764705882</v>
      </c>
      <c r="O41" s="31">
        <v>4</v>
      </c>
      <c r="P41" s="118">
        <f>O41/9</f>
        <v>0.44444444444444442</v>
      </c>
      <c r="Q41" s="120">
        <f>(P41+N41+J41+H41+F41+D41)/7</f>
        <v>0.40537618556194405</v>
      </c>
    </row>
    <row r="42" spans="1:17" ht="20.100000000000001" customHeight="1">
      <c r="A42" s="31">
        <v>38</v>
      </c>
      <c r="B42" s="30" t="s">
        <v>757</v>
      </c>
      <c r="C42" s="108">
        <v>11</v>
      </c>
      <c r="D42" s="118">
        <f>C40/19</f>
        <v>0.63157894736842102</v>
      </c>
      <c r="E42" s="107">
        <v>11</v>
      </c>
      <c r="F42" s="118">
        <f>E42/19</f>
        <v>0.57894736842105265</v>
      </c>
      <c r="G42" s="31">
        <v>11</v>
      </c>
      <c r="H42" s="118">
        <f>G42/19</f>
        <v>0.57894736842105265</v>
      </c>
      <c r="I42" s="31">
        <v>7</v>
      </c>
      <c r="J42" s="118">
        <f>I42/19</f>
        <v>0.36842105263157893</v>
      </c>
      <c r="K42" s="107">
        <v>7</v>
      </c>
      <c r="L42" s="118">
        <f>K42/16</f>
        <v>0.4375</v>
      </c>
      <c r="M42" s="31">
        <v>7</v>
      </c>
      <c r="N42" s="118">
        <f>M42/17</f>
        <v>0.41176470588235292</v>
      </c>
      <c r="O42" s="31">
        <v>3</v>
      </c>
      <c r="P42" s="118">
        <f>O42/9</f>
        <v>0.33333333333333331</v>
      </c>
      <c r="Q42" s="120">
        <f>(P42+N42+J42+H42+F42+D42)/7</f>
        <v>0.41471325372254164</v>
      </c>
    </row>
    <row r="43" spans="1:17" ht="20.100000000000001" customHeight="1">
      <c r="A43" s="31">
        <v>40</v>
      </c>
      <c r="B43" s="30" t="s">
        <v>912</v>
      </c>
      <c r="C43" s="108">
        <v>8</v>
      </c>
      <c r="D43" s="118">
        <f>C41/19</f>
        <v>0.68421052631578949</v>
      </c>
      <c r="E43" s="107">
        <v>8</v>
      </c>
      <c r="F43" s="118">
        <f>E43/19</f>
        <v>0.42105263157894735</v>
      </c>
      <c r="G43" s="31">
        <v>8</v>
      </c>
      <c r="H43" s="118">
        <f>G43/19</f>
        <v>0.42105263157894735</v>
      </c>
      <c r="I43" s="31">
        <v>6</v>
      </c>
      <c r="J43" s="118">
        <f>I43/19</f>
        <v>0.31578947368421051</v>
      </c>
      <c r="K43" s="107">
        <v>6</v>
      </c>
      <c r="L43" s="118">
        <f>K43/16</f>
        <v>0.375</v>
      </c>
      <c r="M43" s="31">
        <v>3</v>
      </c>
      <c r="N43" s="118">
        <f>M43/17</f>
        <v>0.17647058823529413</v>
      </c>
      <c r="O43" s="31">
        <v>7</v>
      </c>
      <c r="P43" s="118">
        <f>O43/9</f>
        <v>0.77777777777777779</v>
      </c>
      <c r="Q43" s="120">
        <f>(P43+N43+J43+H43+F43+D43)/7</f>
        <v>0.39947908988156666</v>
      </c>
    </row>
    <row r="44" spans="1:17" ht="20.100000000000001" customHeight="1">
      <c r="A44" s="31">
        <v>3</v>
      </c>
      <c r="B44" s="30" t="s">
        <v>732</v>
      </c>
      <c r="C44" s="108">
        <v>9</v>
      </c>
      <c r="D44" s="118">
        <f>C44/19</f>
        <v>0.47368421052631576</v>
      </c>
      <c r="E44" s="107">
        <v>9</v>
      </c>
      <c r="F44" s="118">
        <f>E44/19</f>
        <v>0.47368421052631576</v>
      </c>
      <c r="G44" s="107">
        <v>9</v>
      </c>
      <c r="H44" s="118">
        <f>G44/19</f>
        <v>0.47368421052631576</v>
      </c>
      <c r="I44" s="107">
        <v>9</v>
      </c>
      <c r="J44" s="118">
        <f>I44/19</f>
        <v>0.47368421052631576</v>
      </c>
      <c r="K44" s="107">
        <v>9</v>
      </c>
      <c r="L44" s="118">
        <f>K44/16</f>
        <v>0.5625</v>
      </c>
      <c r="M44" s="107">
        <v>6</v>
      </c>
      <c r="N44" s="118">
        <f>M44/17</f>
        <v>0.35294117647058826</v>
      </c>
      <c r="O44" s="107">
        <v>3</v>
      </c>
      <c r="P44" s="118">
        <f>O44/9</f>
        <v>0.33333333333333331</v>
      </c>
      <c r="Q44" s="120">
        <f>(P44+N44+J44+H44+F44+D44)/7</f>
        <v>0.36871590741559779</v>
      </c>
    </row>
    <row r="45" spans="1:17" ht="20.100000000000001" customHeight="1">
      <c r="A45" s="31">
        <v>16</v>
      </c>
      <c r="B45" s="30" t="s">
        <v>914</v>
      </c>
      <c r="C45" s="108">
        <v>10</v>
      </c>
      <c r="D45" s="118">
        <f>C45/19</f>
        <v>0.52631578947368418</v>
      </c>
      <c r="E45" s="107">
        <v>10</v>
      </c>
      <c r="F45" s="118">
        <f>E45/19</f>
        <v>0.52631578947368418</v>
      </c>
      <c r="G45" s="107">
        <v>10</v>
      </c>
      <c r="H45" s="118">
        <f>G45/19</f>
        <v>0.52631578947368418</v>
      </c>
      <c r="I45" s="107">
        <v>5</v>
      </c>
      <c r="J45" s="118">
        <f>I45/19</f>
        <v>0.26315789473684209</v>
      </c>
      <c r="K45" s="107">
        <v>5</v>
      </c>
      <c r="L45" s="118">
        <f>K45/16</f>
        <v>0.3125</v>
      </c>
      <c r="M45" s="107">
        <v>6</v>
      </c>
      <c r="N45" s="118">
        <f>M45/17</f>
        <v>0.35294117647058826</v>
      </c>
      <c r="O45" s="107">
        <v>3</v>
      </c>
      <c r="P45" s="118">
        <f>O45/9</f>
        <v>0.33333333333333331</v>
      </c>
      <c r="Q45" s="120">
        <f>(P45+N45+J45+H45+F45+D45)/7</f>
        <v>0.36119711042311659</v>
      </c>
    </row>
    <row r="46" spans="1:17" ht="20.100000000000001" customHeight="1">
      <c r="A46" s="31">
        <v>30</v>
      </c>
      <c r="B46" s="4" t="s">
        <v>922</v>
      </c>
      <c r="C46" s="108">
        <v>8</v>
      </c>
      <c r="D46" s="118">
        <f>C44/19</f>
        <v>0.47368421052631576</v>
      </c>
      <c r="E46" s="107">
        <v>8</v>
      </c>
      <c r="F46" s="118">
        <f>E46/19</f>
        <v>0.42105263157894735</v>
      </c>
      <c r="G46" s="31">
        <v>8</v>
      </c>
      <c r="H46" s="118">
        <f>G46/19</f>
        <v>0.42105263157894735</v>
      </c>
      <c r="I46" s="31">
        <v>4</v>
      </c>
      <c r="J46" s="118">
        <f>I46/19</f>
        <v>0.21052631578947367</v>
      </c>
      <c r="K46" s="107">
        <v>4</v>
      </c>
      <c r="L46" s="118">
        <f>K46/16</f>
        <v>0.25</v>
      </c>
      <c r="M46" s="31">
        <v>4</v>
      </c>
      <c r="N46" s="118">
        <f>M46/17</f>
        <v>0.23529411764705882</v>
      </c>
      <c r="O46" s="31">
        <v>4</v>
      </c>
      <c r="P46" s="118">
        <f>O46/9</f>
        <v>0.44444444444444442</v>
      </c>
      <c r="Q46" s="120">
        <f>(P46+N46+J46+H46+F46+D46)/7</f>
        <v>0.31515062165216967</v>
      </c>
    </row>
    <row r="47" spans="1:17" ht="20.100000000000001" customHeight="1">
      <c r="A47" s="31">
        <v>50</v>
      </c>
      <c r="B47" s="4" t="s">
        <v>920</v>
      </c>
      <c r="C47" s="108">
        <v>7</v>
      </c>
      <c r="D47" s="118">
        <f>C45/19</f>
        <v>0.52631578947368418</v>
      </c>
      <c r="E47" s="107">
        <v>7</v>
      </c>
      <c r="F47" s="118">
        <f>E47/19</f>
        <v>0.36842105263157893</v>
      </c>
      <c r="G47" s="31">
        <v>7</v>
      </c>
      <c r="H47" s="118">
        <f>G47/19</f>
        <v>0.36842105263157893</v>
      </c>
      <c r="I47" s="31">
        <v>5</v>
      </c>
      <c r="J47" s="118">
        <f>I47/19</f>
        <v>0.26315789473684209</v>
      </c>
      <c r="K47" s="107">
        <v>5</v>
      </c>
      <c r="L47" s="118">
        <f>K47/16</f>
        <v>0.3125</v>
      </c>
      <c r="M47" s="31">
        <v>6</v>
      </c>
      <c r="N47" s="118">
        <f>M47/17</f>
        <v>0.35294117647058826</v>
      </c>
      <c r="O47" s="31">
        <v>3</v>
      </c>
      <c r="P47" s="118">
        <f>O47/9</f>
        <v>0.33333333333333331</v>
      </c>
      <c r="Q47" s="120">
        <f>(P47+N47+J47+H47+F47+D47)/7</f>
        <v>0.31608432846822943</v>
      </c>
    </row>
    <row r="48" spans="1:17" ht="20.100000000000001" customHeight="1">
      <c r="A48" s="31">
        <v>42</v>
      </c>
      <c r="B48" s="30" t="s">
        <v>747</v>
      </c>
      <c r="C48" s="108">
        <v>7</v>
      </c>
      <c r="D48" s="118">
        <f>C46/19</f>
        <v>0.42105263157894735</v>
      </c>
      <c r="E48" s="107">
        <v>7</v>
      </c>
      <c r="F48" s="118">
        <f>E48/19</f>
        <v>0.36842105263157893</v>
      </c>
      <c r="G48" s="31">
        <v>7</v>
      </c>
      <c r="H48" s="118">
        <f>G48/19</f>
        <v>0.36842105263157893</v>
      </c>
      <c r="I48" s="31">
        <v>6</v>
      </c>
      <c r="J48" s="118">
        <f>I48/19</f>
        <v>0.31578947368421051</v>
      </c>
      <c r="K48" s="107">
        <v>6</v>
      </c>
      <c r="L48" s="118">
        <f>K48/16</f>
        <v>0.375</v>
      </c>
      <c r="M48" s="31">
        <v>4</v>
      </c>
      <c r="N48" s="118">
        <f>M48/17</f>
        <v>0.23529411764705882</v>
      </c>
      <c r="O48" s="31">
        <v>3</v>
      </c>
      <c r="P48" s="118">
        <f>O48/9</f>
        <v>0.33333333333333331</v>
      </c>
      <c r="Q48" s="120">
        <f>(P48+N48+J48+H48+F48+D48)/7</f>
        <v>0.29175880878667254</v>
      </c>
    </row>
    <row r="49" spans="1:17" ht="20.100000000000001" customHeight="1">
      <c r="A49" s="31">
        <v>46</v>
      </c>
      <c r="B49" s="30" t="s">
        <v>748</v>
      </c>
      <c r="C49" s="108">
        <v>8</v>
      </c>
      <c r="D49" s="118">
        <f>C47/19</f>
        <v>0.36842105263157893</v>
      </c>
      <c r="E49" s="107">
        <v>8</v>
      </c>
      <c r="F49" s="118">
        <f>E49/19</f>
        <v>0.42105263157894735</v>
      </c>
      <c r="G49" s="31">
        <v>8</v>
      </c>
      <c r="H49" s="118">
        <f>G49/19</f>
        <v>0.42105263157894735</v>
      </c>
      <c r="I49" s="31">
        <v>6</v>
      </c>
      <c r="J49" s="118">
        <f>I49/19</f>
        <v>0.31578947368421051</v>
      </c>
      <c r="K49" s="107">
        <v>6</v>
      </c>
      <c r="L49" s="118">
        <f>K49/16</f>
        <v>0.375</v>
      </c>
      <c r="M49" s="31">
        <v>4</v>
      </c>
      <c r="N49" s="118">
        <f>M49/17</f>
        <v>0.23529411764705882</v>
      </c>
      <c r="O49" s="31">
        <v>3</v>
      </c>
      <c r="P49" s="118">
        <f>O49/9</f>
        <v>0.33333333333333331</v>
      </c>
      <c r="Q49" s="120">
        <f>(P49+N49+J49+H49+F49+D49)/7</f>
        <v>0.29927760577915369</v>
      </c>
    </row>
    <row r="50" spans="1:17" ht="20.100000000000001" customHeight="1">
      <c r="A50" s="31">
        <v>1</v>
      </c>
      <c r="B50" s="30" t="s">
        <v>739</v>
      </c>
      <c r="C50" s="108">
        <v>5</v>
      </c>
      <c r="D50" s="118">
        <f>C50/19</f>
        <v>0.26315789473684209</v>
      </c>
      <c r="E50" s="107">
        <v>5</v>
      </c>
      <c r="F50" s="118">
        <f>E50/19</f>
        <v>0.26315789473684209</v>
      </c>
      <c r="G50" s="107">
        <v>5</v>
      </c>
      <c r="H50" s="118">
        <f>G50/19</f>
        <v>0.26315789473684209</v>
      </c>
      <c r="I50" s="107">
        <v>8</v>
      </c>
      <c r="J50" s="118">
        <f>I50/19</f>
        <v>0.42105263157894735</v>
      </c>
      <c r="K50" s="107">
        <v>8</v>
      </c>
      <c r="L50" s="118">
        <f>K50/16</f>
        <v>0.5</v>
      </c>
      <c r="M50" s="107">
        <v>5</v>
      </c>
      <c r="N50" s="118">
        <f>M50/17</f>
        <v>0.29411764705882354</v>
      </c>
      <c r="O50" s="107">
        <v>4</v>
      </c>
      <c r="P50" s="118">
        <f>O50/9</f>
        <v>0.44444444444444442</v>
      </c>
      <c r="Q50" s="120">
        <f>(P50+N50+J50+H50+F50+D50)/7</f>
        <v>0.27844120104182019</v>
      </c>
    </row>
    <row r="51" spans="1:17" ht="20.100000000000001" customHeight="1">
      <c r="A51" s="31">
        <v>52</v>
      </c>
      <c r="B51" s="4" t="s">
        <v>917</v>
      </c>
      <c r="C51" s="108">
        <v>6</v>
      </c>
      <c r="D51" s="118">
        <f>C49/19</f>
        <v>0.42105263157894735</v>
      </c>
      <c r="E51" s="107">
        <v>6</v>
      </c>
      <c r="F51" s="118">
        <f>E51/19</f>
        <v>0.31578947368421051</v>
      </c>
      <c r="G51" s="31">
        <v>6</v>
      </c>
      <c r="H51" s="118">
        <f>G51/19</f>
        <v>0.31578947368421051</v>
      </c>
      <c r="I51" s="31">
        <v>6</v>
      </c>
      <c r="J51" s="118">
        <f>I51/19</f>
        <v>0.31578947368421051</v>
      </c>
      <c r="K51" s="107">
        <v>6</v>
      </c>
      <c r="L51" s="118">
        <f>K51/16</f>
        <v>0.375</v>
      </c>
      <c r="M51" s="31">
        <v>4</v>
      </c>
      <c r="N51" s="118">
        <f>M51/17</f>
        <v>0.23529411764705882</v>
      </c>
      <c r="O51" s="31">
        <v>3</v>
      </c>
      <c r="P51" s="118">
        <f>O51/9</f>
        <v>0.33333333333333331</v>
      </c>
      <c r="Q51" s="120">
        <f>(P51+N51+J51+H51+F51+D51)/7</f>
        <v>0.27672121480171014</v>
      </c>
    </row>
    <row r="52" spans="1:17" ht="20.100000000000001" customHeight="1">
      <c r="A52" s="31">
        <v>6</v>
      </c>
      <c r="B52" s="30" t="s">
        <v>761</v>
      </c>
      <c r="C52" s="108">
        <v>6</v>
      </c>
      <c r="D52" s="118">
        <f>C52/19</f>
        <v>0.31578947368421051</v>
      </c>
      <c r="E52" s="107">
        <v>6</v>
      </c>
      <c r="F52" s="118">
        <f>E52/19</f>
        <v>0.31578947368421051</v>
      </c>
      <c r="G52" s="107">
        <v>6</v>
      </c>
      <c r="H52" s="118">
        <f>G52/19</f>
        <v>0.31578947368421051</v>
      </c>
      <c r="I52" s="107">
        <v>6</v>
      </c>
      <c r="J52" s="118">
        <f>I52/19</f>
        <v>0.31578947368421051</v>
      </c>
      <c r="K52" s="107">
        <v>8</v>
      </c>
      <c r="L52" s="118">
        <f>K52/16</f>
        <v>0.5</v>
      </c>
      <c r="M52" s="107">
        <v>4</v>
      </c>
      <c r="N52" s="118">
        <f>M52/17</f>
        <v>0.23529411764705882</v>
      </c>
      <c r="O52" s="107">
        <v>3</v>
      </c>
      <c r="P52" s="118">
        <f>O52/9</f>
        <v>0.33333333333333331</v>
      </c>
      <c r="Q52" s="120">
        <f>(P52+N52+J52+H52+F52+D52)/7</f>
        <v>0.26168362081674779</v>
      </c>
    </row>
    <row r="53" spans="1:17" ht="20.100000000000001" customHeight="1">
      <c r="A53" s="31">
        <v>57</v>
      </c>
      <c r="B53" s="30" t="s">
        <v>755</v>
      </c>
      <c r="C53" s="108">
        <v>10</v>
      </c>
      <c r="D53" s="118">
        <f>C51/19</f>
        <v>0.31578947368421051</v>
      </c>
      <c r="E53" s="107">
        <v>10</v>
      </c>
      <c r="F53" s="118">
        <f>E53/19</f>
        <v>0.52631578947368418</v>
      </c>
      <c r="G53" s="31">
        <v>10</v>
      </c>
      <c r="H53" s="118">
        <f>G53/19</f>
        <v>0.52631578947368418</v>
      </c>
      <c r="I53" s="31">
        <v>1</v>
      </c>
      <c r="J53" s="118">
        <f>I53/19</f>
        <v>5.2631578947368418E-2</v>
      </c>
      <c r="K53" s="107">
        <v>1</v>
      </c>
      <c r="L53" s="118">
        <f>K53/16</f>
        <v>6.25E-2</v>
      </c>
      <c r="M53" s="31">
        <v>1</v>
      </c>
      <c r="N53" s="118">
        <f>M53/17</f>
        <v>5.8823529411764705E-2</v>
      </c>
      <c r="O53" s="31">
        <v>3</v>
      </c>
      <c r="P53" s="118">
        <f>O53/9</f>
        <v>0.33333333333333331</v>
      </c>
      <c r="Q53" s="120">
        <f>(P53+N53+J53+H53+F53+D53)/7</f>
        <v>0.25902992776057793</v>
      </c>
    </row>
    <row r="54" spans="1:17" ht="20.100000000000001" customHeight="1">
      <c r="A54" s="31">
        <v>2</v>
      </c>
      <c r="B54" s="30" t="s">
        <v>738</v>
      </c>
      <c r="C54" s="108">
        <v>3</v>
      </c>
      <c r="D54" s="118">
        <f>C54/19</f>
        <v>0.15789473684210525</v>
      </c>
      <c r="E54" s="107">
        <v>3</v>
      </c>
      <c r="F54" s="118">
        <f>E54/19</f>
        <v>0.15789473684210525</v>
      </c>
      <c r="G54" s="107">
        <v>3</v>
      </c>
      <c r="H54" s="118">
        <f>G54/19</f>
        <v>0.15789473684210525</v>
      </c>
      <c r="I54" s="107">
        <v>9</v>
      </c>
      <c r="J54" s="118">
        <f>I54/19</f>
        <v>0.47368421052631576</v>
      </c>
      <c r="K54" s="107">
        <v>9</v>
      </c>
      <c r="L54" s="118">
        <f>K54/16</f>
        <v>0.5625</v>
      </c>
      <c r="M54" s="107">
        <v>6</v>
      </c>
      <c r="N54" s="118">
        <f>M54/17</f>
        <v>0.35294117647058826</v>
      </c>
      <c r="O54" s="107">
        <v>3</v>
      </c>
      <c r="P54" s="118">
        <f>O54/9</f>
        <v>0.33333333333333331</v>
      </c>
      <c r="Q54" s="120">
        <f>(P54+N54+J54+H54+F54+D54)/7</f>
        <v>0.23337756155093617</v>
      </c>
    </row>
    <row r="55" spans="1:17" ht="20.100000000000001" customHeight="1">
      <c r="A55" s="31">
        <v>44</v>
      </c>
      <c r="B55" s="30" t="s">
        <v>752</v>
      </c>
      <c r="C55" s="108">
        <v>2</v>
      </c>
      <c r="D55" s="118">
        <f>C53/19</f>
        <v>0.52631578947368418</v>
      </c>
      <c r="E55" s="107">
        <v>2</v>
      </c>
      <c r="F55" s="118">
        <f>E55/19</f>
        <v>0.10526315789473684</v>
      </c>
      <c r="G55" s="31">
        <v>2</v>
      </c>
      <c r="H55" s="118">
        <f>G55/19</f>
        <v>0.10526315789473684</v>
      </c>
      <c r="I55" s="31">
        <v>3</v>
      </c>
      <c r="J55" s="118">
        <f>I55/19</f>
        <v>0.15789473684210525</v>
      </c>
      <c r="K55" s="107">
        <v>3</v>
      </c>
      <c r="L55" s="118">
        <f>K55/16</f>
        <v>0.1875</v>
      </c>
      <c r="M55" s="31">
        <v>3</v>
      </c>
      <c r="N55" s="118">
        <f>M55/17</f>
        <v>0.17647058823529413</v>
      </c>
      <c r="O55" s="31">
        <v>3</v>
      </c>
      <c r="P55" s="118">
        <f>O55/9</f>
        <v>0.33333333333333331</v>
      </c>
      <c r="Q55" s="120">
        <f>(P55+N55+J55+H55+F55+D55)/7</f>
        <v>0.20064868052484153</v>
      </c>
    </row>
    <row r="56" spans="1:17" ht="20.100000000000001" customHeight="1">
      <c r="A56" s="31">
        <v>53</v>
      </c>
      <c r="B56" s="4" t="s">
        <v>931</v>
      </c>
      <c r="C56" s="108">
        <v>3</v>
      </c>
      <c r="D56" s="118">
        <f>C54/19</f>
        <v>0.15789473684210525</v>
      </c>
      <c r="E56" s="107">
        <v>3</v>
      </c>
      <c r="F56" s="118">
        <f>E56/19</f>
        <v>0.15789473684210525</v>
      </c>
      <c r="G56" s="31">
        <v>3</v>
      </c>
      <c r="H56" s="118">
        <f>G56/19</f>
        <v>0.15789473684210525</v>
      </c>
      <c r="I56" s="31">
        <v>2</v>
      </c>
      <c r="J56" s="118">
        <f>I56/19</f>
        <v>0.10526315789473684</v>
      </c>
      <c r="K56" s="107">
        <v>2</v>
      </c>
      <c r="L56" s="118">
        <f>K56/16</f>
        <v>0.125</v>
      </c>
      <c r="M56" s="31">
        <v>0</v>
      </c>
      <c r="N56" s="118">
        <f>M56/17</f>
        <v>0</v>
      </c>
      <c r="O56" s="31">
        <v>5</v>
      </c>
      <c r="P56" s="118">
        <f>O56/9</f>
        <v>0.55555555555555558</v>
      </c>
      <c r="Q56" s="120">
        <f>(P56+N56+J56+H56+F56+D56)/7</f>
        <v>0.16207184628237262</v>
      </c>
    </row>
    <row r="57" spans="1:17" ht="20.100000000000001" customHeight="1">
      <c r="A57" s="31">
        <v>25</v>
      </c>
      <c r="B57" s="30" t="s">
        <v>1022</v>
      </c>
      <c r="C57" s="108">
        <v>6</v>
      </c>
      <c r="D57" s="118">
        <f>C57/19</f>
        <v>0.31578947368421051</v>
      </c>
      <c r="E57" s="107">
        <v>6</v>
      </c>
      <c r="F57" s="118">
        <f>E57/19</f>
        <v>0.31578947368421051</v>
      </c>
      <c r="G57" s="107">
        <v>6</v>
      </c>
      <c r="H57" s="118">
        <f>G57/19</f>
        <v>0.31578947368421051</v>
      </c>
      <c r="I57" s="107">
        <v>2</v>
      </c>
      <c r="J57" s="118">
        <f>I57/19</f>
        <v>0.10526315789473684</v>
      </c>
      <c r="K57" s="107">
        <v>2</v>
      </c>
      <c r="L57" s="118">
        <f>K57/16</f>
        <v>0.125</v>
      </c>
      <c r="M57" s="107">
        <v>4</v>
      </c>
      <c r="N57" s="118">
        <f>M57/17</f>
        <v>0.23529411764705882</v>
      </c>
      <c r="O57" s="107">
        <v>0</v>
      </c>
      <c r="P57" s="118">
        <f>O57/9</f>
        <v>0</v>
      </c>
      <c r="Q57" s="120">
        <f>(P57+N57+J57+H57+F57+D57)/7</f>
        <v>0.18398938522777533</v>
      </c>
    </row>
    <row r="58" spans="1:17" ht="20.100000000000001" customHeight="1">
      <c r="A58" s="31">
        <v>7</v>
      </c>
      <c r="B58" s="30" t="s">
        <v>735</v>
      </c>
      <c r="C58" s="108">
        <v>4</v>
      </c>
      <c r="D58" s="118">
        <f>C58/19</f>
        <v>0.21052631578947367</v>
      </c>
      <c r="E58" s="107">
        <v>4</v>
      </c>
      <c r="F58" s="118">
        <f>E58/19</f>
        <v>0.21052631578947367</v>
      </c>
      <c r="G58" s="107">
        <v>4</v>
      </c>
      <c r="H58" s="118">
        <f>G58/19</f>
        <v>0.21052631578947367</v>
      </c>
      <c r="I58" s="107">
        <v>2</v>
      </c>
      <c r="J58" s="118">
        <f>I58/19</f>
        <v>0.10526315789473684</v>
      </c>
      <c r="K58" s="107">
        <v>2</v>
      </c>
      <c r="L58" s="118">
        <f>K58/16</f>
        <v>0.125</v>
      </c>
      <c r="M58" s="107">
        <v>2</v>
      </c>
      <c r="N58" s="118">
        <f>M58/17</f>
        <v>0.11764705882352941</v>
      </c>
      <c r="O58" s="107">
        <v>3</v>
      </c>
      <c r="P58" s="118">
        <f>O58/9</f>
        <v>0.33333333333333331</v>
      </c>
      <c r="Q58" s="120">
        <f>(P58+N58+J58+H58+F58+D58)/7</f>
        <v>0.16968892820286005</v>
      </c>
    </row>
    <row r="59" spans="1:17" ht="20.100000000000001" customHeight="1">
      <c r="A59" s="31">
        <v>56</v>
      </c>
      <c r="B59" s="30" t="s">
        <v>749</v>
      </c>
      <c r="C59" s="108">
        <v>4</v>
      </c>
      <c r="D59" s="118">
        <f>C57/19</f>
        <v>0.31578947368421051</v>
      </c>
      <c r="E59" s="107">
        <v>4</v>
      </c>
      <c r="F59" s="118">
        <f>E59/19</f>
        <v>0.21052631578947367</v>
      </c>
      <c r="G59" s="31">
        <v>4</v>
      </c>
      <c r="H59" s="118">
        <f>G59/19</f>
        <v>0.21052631578947367</v>
      </c>
      <c r="I59" s="31">
        <v>1</v>
      </c>
      <c r="J59" s="118">
        <f>I59/19</f>
        <v>5.2631578947368418E-2</v>
      </c>
      <c r="K59" s="107">
        <v>1</v>
      </c>
      <c r="L59" s="118">
        <f>K59/16</f>
        <v>6.25E-2</v>
      </c>
      <c r="M59" s="31">
        <v>2</v>
      </c>
      <c r="N59" s="118">
        <f>M59/17</f>
        <v>0.11764705882352941</v>
      </c>
      <c r="O59" s="31">
        <v>0</v>
      </c>
      <c r="P59" s="118">
        <f>O59/9</f>
        <v>0</v>
      </c>
      <c r="Q59" s="120">
        <f>(P59+N59+J59+H59+F59+D59)/7</f>
        <v>0.12958867757629366</v>
      </c>
    </row>
    <row r="60" spans="1:17" ht="20.100000000000001" customHeight="1">
      <c r="A60" s="31">
        <v>22</v>
      </c>
      <c r="B60" s="30" t="s">
        <v>929</v>
      </c>
      <c r="C60" s="108">
        <v>3</v>
      </c>
      <c r="D60" s="118">
        <f>C60/19</f>
        <v>0.15789473684210525</v>
      </c>
      <c r="E60" s="107">
        <v>3</v>
      </c>
      <c r="F60" s="118">
        <f>E60/19</f>
        <v>0.15789473684210525</v>
      </c>
      <c r="G60" s="107">
        <v>3</v>
      </c>
      <c r="H60" s="118">
        <f>G60/19</f>
        <v>0.15789473684210525</v>
      </c>
      <c r="I60" s="107">
        <v>1</v>
      </c>
      <c r="J60" s="118">
        <f>I60/19</f>
        <v>5.2631578947368418E-2</v>
      </c>
      <c r="K60" s="107">
        <v>1</v>
      </c>
      <c r="L60" s="118">
        <f>K60/16</f>
        <v>6.25E-2</v>
      </c>
      <c r="M60" s="107">
        <v>2</v>
      </c>
      <c r="N60" s="118">
        <f>M60/17</f>
        <v>0.11764705882352941</v>
      </c>
      <c r="O60" s="107">
        <v>0</v>
      </c>
      <c r="P60" s="118">
        <f>O60/9</f>
        <v>0</v>
      </c>
      <c r="Q60" s="120">
        <f>(P60+N60+J60+H60+F60+D60)/7</f>
        <v>9.1994692613887666E-2</v>
      </c>
    </row>
    <row r="61" spans="1:17" ht="20.100000000000001" customHeight="1">
      <c r="A61" s="31">
        <v>58</v>
      </c>
      <c r="B61" s="30" t="s">
        <v>758</v>
      </c>
      <c r="C61" s="108">
        <v>1</v>
      </c>
      <c r="D61" s="118">
        <f>C59/19</f>
        <v>0.21052631578947367</v>
      </c>
      <c r="E61" s="107">
        <v>1</v>
      </c>
      <c r="F61" s="118">
        <f>E61/19</f>
        <v>5.2631578947368418E-2</v>
      </c>
      <c r="G61" s="31">
        <v>1</v>
      </c>
      <c r="H61" s="118">
        <f>G61/19</f>
        <v>5.2631578947368418E-2</v>
      </c>
      <c r="I61" s="31">
        <v>2</v>
      </c>
      <c r="J61" s="118">
        <f>I61/19</f>
        <v>0.10526315789473684</v>
      </c>
      <c r="K61" s="107">
        <v>2</v>
      </c>
      <c r="L61" s="118">
        <f>K61/16</f>
        <v>0.125</v>
      </c>
      <c r="M61" s="31">
        <v>2</v>
      </c>
      <c r="N61" s="118">
        <f>M61/17</f>
        <v>0.11764705882352941</v>
      </c>
      <c r="O61" s="31">
        <v>0</v>
      </c>
      <c r="P61" s="118">
        <f>O61/9</f>
        <v>0</v>
      </c>
      <c r="Q61" s="120">
        <f>(P61+N61+J61+H61+F61+D61)/7</f>
        <v>7.6957098628925261E-2</v>
      </c>
    </row>
    <row r="62" spans="1:17" ht="20.100000000000001" customHeight="1">
      <c r="A62" s="31">
        <v>36</v>
      </c>
      <c r="B62" s="4" t="s">
        <v>923</v>
      </c>
      <c r="C62" s="108">
        <v>0</v>
      </c>
      <c r="D62" s="118">
        <f>C60/19</f>
        <v>0.15789473684210525</v>
      </c>
      <c r="E62" s="107">
        <v>0</v>
      </c>
      <c r="F62" s="118">
        <f>E62/19</f>
        <v>0</v>
      </c>
      <c r="G62" s="31">
        <v>0</v>
      </c>
      <c r="H62" s="118">
        <f>G62/19</f>
        <v>0</v>
      </c>
      <c r="I62" s="31">
        <v>0</v>
      </c>
      <c r="J62" s="118">
        <f>I62/19</f>
        <v>0</v>
      </c>
      <c r="K62" s="107">
        <v>0</v>
      </c>
      <c r="L62" s="118">
        <f>K62/16</f>
        <v>0</v>
      </c>
      <c r="M62" s="31">
        <v>1</v>
      </c>
      <c r="N62" s="118">
        <f>M62/17</f>
        <v>5.8823529411764705E-2</v>
      </c>
      <c r="O62" s="31">
        <v>0</v>
      </c>
      <c r="P62" s="118">
        <f>O62/9</f>
        <v>0</v>
      </c>
      <c r="Q62" s="120">
        <f>(P62+N62+J62+H62+F62+D62)/7</f>
        <v>3.0959752321981424E-2</v>
      </c>
    </row>
    <row r="63" spans="1:17" ht="20.100000000000001" customHeight="1">
      <c r="A63" s="31">
        <v>45</v>
      </c>
      <c r="B63" s="178" t="s">
        <v>939</v>
      </c>
      <c r="C63" s="108">
        <v>0</v>
      </c>
      <c r="D63" s="118">
        <f>C61/19</f>
        <v>5.2631578947368418E-2</v>
      </c>
      <c r="E63" s="107">
        <v>0</v>
      </c>
      <c r="F63" s="118">
        <f>E63/19</f>
        <v>0</v>
      </c>
      <c r="G63" s="31">
        <v>0</v>
      </c>
      <c r="H63" s="118">
        <f>G63/19</f>
        <v>0</v>
      </c>
      <c r="I63" s="31">
        <v>0</v>
      </c>
      <c r="J63" s="118">
        <f>I63/19</f>
        <v>0</v>
      </c>
      <c r="K63" s="107">
        <v>0</v>
      </c>
      <c r="L63" s="118">
        <f>K63/16</f>
        <v>0</v>
      </c>
      <c r="M63" s="31">
        <v>0</v>
      </c>
      <c r="N63" s="118">
        <f>M63/17</f>
        <v>0</v>
      </c>
      <c r="O63" s="31">
        <v>0</v>
      </c>
      <c r="P63" s="118">
        <f>O63/9</f>
        <v>0</v>
      </c>
      <c r="Q63" s="120">
        <f>(P63+N63+J63+H63+F63+D63)/7</f>
        <v>7.5187969924812026E-3</v>
      </c>
    </row>
    <row r="64" spans="1:17" ht="20.100000000000001" customHeight="1">
      <c r="A64" s="31">
        <v>55</v>
      </c>
      <c r="B64" s="4" t="s">
        <v>919</v>
      </c>
      <c r="C64" s="108">
        <v>0</v>
      </c>
      <c r="D64" s="118">
        <f>C62/19</f>
        <v>0</v>
      </c>
      <c r="E64" s="107">
        <v>0</v>
      </c>
      <c r="F64" s="118">
        <f>E64/19</f>
        <v>0</v>
      </c>
      <c r="G64" s="31">
        <v>0</v>
      </c>
      <c r="H64" s="118">
        <f>G64/19</f>
        <v>0</v>
      </c>
      <c r="I64" s="31">
        <v>1</v>
      </c>
      <c r="J64" s="118">
        <f>I64/19</f>
        <v>5.2631578947368418E-2</v>
      </c>
      <c r="K64" s="107">
        <v>1</v>
      </c>
      <c r="L64" s="118">
        <f>K64/16</f>
        <v>6.25E-2</v>
      </c>
      <c r="M64" s="31">
        <v>0</v>
      </c>
      <c r="N64" s="118">
        <f>M64/17</f>
        <v>0</v>
      </c>
      <c r="O64" s="31">
        <v>0</v>
      </c>
      <c r="P64" s="118">
        <f>O64/9</f>
        <v>0</v>
      </c>
      <c r="Q64" s="120">
        <f>(P64+N64+J64+H64+F64+D64)/7</f>
        <v>7.5187969924812026E-3</v>
      </c>
    </row>
    <row r="75" spans="1:17" s="33" customFormat="1" ht="24.95" customHeight="1">
      <c r="A75" s="5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</row>
  </sheetData>
  <autoFilter ref="A5:Q5">
    <sortState ref="A6:Q64">
      <sortCondition descending="1" ref="Q5"/>
    </sortState>
  </autoFilter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25" right="0.34" top="0.75" bottom="0.75" header="0.3" footer="0.3"/>
  <pageSetup paperSize="9" scale="8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topLeftCell="A19" workbookViewId="0">
      <selection activeCell="K26" sqref="K26:K29"/>
    </sheetView>
  </sheetViews>
  <sheetFormatPr defaultRowHeight="24.95" customHeight="1"/>
  <cols>
    <col min="1" max="1" width="7.85546875" style="22" customWidth="1"/>
    <col min="2" max="2" width="24.28515625" style="27" customWidth="1"/>
    <col min="3" max="3" width="7.85546875" style="135" customWidth="1"/>
    <col min="4" max="4" width="6.5703125" style="135" customWidth="1"/>
    <col min="5" max="6" width="9.140625" style="135" customWidth="1"/>
    <col min="7" max="7" width="8.140625" style="135" customWidth="1"/>
    <col min="8" max="8" width="7.5703125" style="135" customWidth="1"/>
    <col min="9" max="9" width="9.140625" style="135" customWidth="1"/>
    <col min="10" max="11" width="8.140625" style="135" customWidth="1"/>
    <col min="12" max="16384" width="9.140625" style="22"/>
  </cols>
  <sheetData>
    <row r="1" spans="1:11" ht="24.95" customHeight="1">
      <c r="A1" s="158" t="s">
        <v>978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ht="32.25" customHeight="1">
      <c r="A2" s="84"/>
      <c r="B2" s="85" t="s">
        <v>388</v>
      </c>
      <c r="C2" s="157" t="s">
        <v>1004</v>
      </c>
      <c r="D2" s="157"/>
      <c r="E2" s="153" t="s">
        <v>1005</v>
      </c>
      <c r="F2" s="154"/>
      <c r="G2" s="153" t="s">
        <v>1006</v>
      </c>
      <c r="H2" s="154"/>
      <c r="I2" s="157" t="s">
        <v>1007</v>
      </c>
      <c r="J2" s="157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4.95" customHeight="1">
      <c r="A4" s="88"/>
      <c r="B4" s="78" t="s">
        <v>984</v>
      </c>
      <c r="C4" s="89">
        <v>20</v>
      </c>
      <c r="D4" s="116"/>
      <c r="E4" s="89">
        <v>19</v>
      </c>
      <c r="F4" s="116"/>
      <c r="G4" s="89">
        <v>19</v>
      </c>
      <c r="H4" s="116"/>
      <c r="I4" s="90">
        <v>19</v>
      </c>
      <c r="J4" s="117"/>
      <c r="K4" s="91" t="s">
        <v>985</v>
      </c>
    </row>
    <row r="5" spans="1:11" customFormat="1" ht="21.75" customHeight="1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3"/>
      <c r="J5" s="3"/>
      <c r="K5" s="3"/>
    </row>
    <row r="6" spans="1:11" ht="30" customHeight="1">
      <c r="A6" s="20">
        <v>22</v>
      </c>
      <c r="B6" s="21" t="s">
        <v>220</v>
      </c>
      <c r="C6" s="119">
        <v>17</v>
      </c>
      <c r="D6" s="117">
        <f>C6/20</f>
        <v>0.85</v>
      </c>
      <c r="E6" s="119">
        <v>16</v>
      </c>
      <c r="F6" s="117">
        <f>E6/19</f>
        <v>0.84210526315789469</v>
      </c>
      <c r="G6" s="119">
        <v>16</v>
      </c>
      <c r="H6" s="117">
        <f>G6/19</f>
        <v>0.84210526315789469</v>
      </c>
      <c r="I6" s="119">
        <v>16</v>
      </c>
      <c r="J6" s="117">
        <f>I6/19</f>
        <v>0.84210526315789469</v>
      </c>
      <c r="K6" s="117">
        <f>(J6+H6+F6+D6)/4</f>
        <v>0.84407894736842104</v>
      </c>
    </row>
    <row r="7" spans="1:11" ht="30" customHeight="1">
      <c r="A7" s="20">
        <v>21</v>
      </c>
      <c r="B7" s="21" t="s">
        <v>215</v>
      </c>
      <c r="C7" s="119">
        <v>16</v>
      </c>
      <c r="D7" s="117">
        <f>C7/20</f>
        <v>0.8</v>
      </c>
      <c r="E7" s="119">
        <v>15</v>
      </c>
      <c r="F7" s="117">
        <f>E7/19</f>
        <v>0.78947368421052633</v>
      </c>
      <c r="G7" s="119">
        <v>15</v>
      </c>
      <c r="H7" s="117">
        <f>G7/19</f>
        <v>0.78947368421052633</v>
      </c>
      <c r="I7" s="119">
        <v>15</v>
      </c>
      <c r="J7" s="117">
        <f>I7/19</f>
        <v>0.78947368421052633</v>
      </c>
      <c r="K7" s="117">
        <f>(J7+H7+F7+D7)/4</f>
        <v>0.79210526315789465</v>
      </c>
    </row>
    <row r="8" spans="1:11" ht="30" customHeight="1">
      <c r="A8" s="20">
        <v>20</v>
      </c>
      <c r="B8" s="21" t="s">
        <v>217</v>
      </c>
      <c r="C8" s="119">
        <v>17</v>
      </c>
      <c r="D8" s="117">
        <f>C8/20</f>
        <v>0.85</v>
      </c>
      <c r="E8" s="119">
        <v>14</v>
      </c>
      <c r="F8" s="117">
        <f>E8/19</f>
        <v>0.73684210526315785</v>
      </c>
      <c r="G8" s="119">
        <v>14</v>
      </c>
      <c r="H8" s="117">
        <f>G8/19</f>
        <v>0.73684210526315785</v>
      </c>
      <c r="I8" s="119">
        <v>14</v>
      </c>
      <c r="J8" s="117">
        <f>I8/19</f>
        <v>0.73684210526315785</v>
      </c>
      <c r="K8" s="117">
        <f>(J8+H8+F8+D8)/4</f>
        <v>0.76513157894736838</v>
      </c>
    </row>
    <row r="9" spans="1:11" ht="30" customHeight="1">
      <c r="A9" s="20">
        <v>8</v>
      </c>
      <c r="B9" s="21" t="s">
        <v>207</v>
      </c>
      <c r="C9" s="119">
        <v>14</v>
      </c>
      <c r="D9" s="117">
        <f>C9/20</f>
        <v>0.7</v>
      </c>
      <c r="E9" s="119">
        <v>14</v>
      </c>
      <c r="F9" s="117">
        <f>E9/19</f>
        <v>0.73684210526315785</v>
      </c>
      <c r="G9" s="119">
        <v>14</v>
      </c>
      <c r="H9" s="117">
        <f>G9/19</f>
        <v>0.73684210526315785</v>
      </c>
      <c r="I9" s="119">
        <v>14</v>
      </c>
      <c r="J9" s="117">
        <f>I9/19</f>
        <v>0.73684210526315785</v>
      </c>
      <c r="K9" s="117">
        <f>(J9+H9+F9+D9)/4</f>
        <v>0.72763157894736841</v>
      </c>
    </row>
    <row r="10" spans="1:11" ht="30" customHeight="1">
      <c r="A10" s="20">
        <v>11</v>
      </c>
      <c r="B10" s="21" t="s">
        <v>210</v>
      </c>
      <c r="C10" s="119">
        <v>15</v>
      </c>
      <c r="D10" s="117">
        <f>C10/20</f>
        <v>0.75</v>
      </c>
      <c r="E10" s="119">
        <v>13</v>
      </c>
      <c r="F10" s="117">
        <f>E10/19</f>
        <v>0.68421052631578949</v>
      </c>
      <c r="G10" s="119">
        <v>13</v>
      </c>
      <c r="H10" s="117">
        <f>G10/19</f>
        <v>0.68421052631578949</v>
      </c>
      <c r="I10" s="119">
        <v>13</v>
      </c>
      <c r="J10" s="117">
        <f>I10/19</f>
        <v>0.68421052631578949</v>
      </c>
      <c r="K10" s="117">
        <f>(J10+H10+F10+D10)/4</f>
        <v>0.70065789473684215</v>
      </c>
    </row>
    <row r="11" spans="1:11" ht="30" customHeight="1">
      <c r="A11" s="20">
        <v>6</v>
      </c>
      <c r="B11" s="21" t="s">
        <v>205</v>
      </c>
      <c r="C11" s="119">
        <v>14</v>
      </c>
      <c r="D11" s="117">
        <f>C11/20</f>
        <v>0.7</v>
      </c>
      <c r="E11" s="119">
        <v>13</v>
      </c>
      <c r="F11" s="117">
        <f>E11/19</f>
        <v>0.68421052631578949</v>
      </c>
      <c r="G11" s="119">
        <v>13</v>
      </c>
      <c r="H11" s="117">
        <f>G11/19</f>
        <v>0.68421052631578949</v>
      </c>
      <c r="I11" s="119">
        <v>13</v>
      </c>
      <c r="J11" s="117">
        <f>I11/19</f>
        <v>0.68421052631578949</v>
      </c>
      <c r="K11" s="117">
        <f>(J11+H11+F11+D11)/4</f>
        <v>0.68815789473684208</v>
      </c>
    </row>
    <row r="12" spans="1:11" ht="30" customHeight="1">
      <c r="A12" s="20">
        <v>2</v>
      </c>
      <c r="B12" s="21" t="s">
        <v>201</v>
      </c>
      <c r="C12" s="119">
        <v>12</v>
      </c>
      <c r="D12" s="117">
        <f>C12/20</f>
        <v>0.6</v>
      </c>
      <c r="E12" s="119">
        <v>13</v>
      </c>
      <c r="F12" s="117">
        <f>E12/19</f>
        <v>0.68421052631578949</v>
      </c>
      <c r="G12" s="119">
        <v>13</v>
      </c>
      <c r="H12" s="117">
        <f>G12/19</f>
        <v>0.68421052631578949</v>
      </c>
      <c r="I12" s="119">
        <v>13</v>
      </c>
      <c r="J12" s="117">
        <f>I12/19</f>
        <v>0.68421052631578949</v>
      </c>
      <c r="K12" s="117">
        <f>(J12+H12+F12+D12)/4</f>
        <v>0.66315789473684217</v>
      </c>
    </row>
    <row r="13" spans="1:11" ht="30" customHeight="1">
      <c r="A13" s="20">
        <v>15</v>
      </c>
      <c r="B13" s="21" t="s">
        <v>219</v>
      </c>
      <c r="C13" s="119">
        <v>12</v>
      </c>
      <c r="D13" s="117">
        <f>C13/20</f>
        <v>0.6</v>
      </c>
      <c r="E13" s="119">
        <v>12</v>
      </c>
      <c r="F13" s="117">
        <f>E13/19</f>
        <v>0.63157894736842102</v>
      </c>
      <c r="G13" s="119">
        <v>12</v>
      </c>
      <c r="H13" s="117">
        <f>G13/19</f>
        <v>0.63157894736842102</v>
      </c>
      <c r="I13" s="119">
        <v>12</v>
      </c>
      <c r="J13" s="117">
        <f>I13/19</f>
        <v>0.63157894736842102</v>
      </c>
      <c r="K13" s="117">
        <f>(J13+H13+F13+D13)/4</f>
        <v>0.62368421052631573</v>
      </c>
    </row>
    <row r="14" spans="1:11" ht="30" customHeight="1">
      <c r="A14" s="20">
        <v>19</v>
      </c>
      <c r="B14" s="21" t="s">
        <v>216</v>
      </c>
      <c r="C14" s="119">
        <v>14</v>
      </c>
      <c r="D14" s="117">
        <f>C14/20</f>
        <v>0.7</v>
      </c>
      <c r="E14" s="119">
        <v>11</v>
      </c>
      <c r="F14" s="117">
        <f>E14/19</f>
        <v>0.57894736842105265</v>
      </c>
      <c r="G14" s="119">
        <v>11</v>
      </c>
      <c r="H14" s="117">
        <f>G14/19</f>
        <v>0.57894736842105265</v>
      </c>
      <c r="I14" s="119">
        <v>11</v>
      </c>
      <c r="J14" s="117">
        <f>I14/19</f>
        <v>0.57894736842105265</v>
      </c>
      <c r="K14" s="117">
        <f>(J14+H14+F14+D14)/4</f>
        <v>0.60921052631578942</v>
      </c>
    </row>
    <row r="15" spans="1:11" ht="30" customHeight="1">
      <c r="A15" s="20">
        <v>9</v>
      </c>
      <c r="B15" s="21" t="s">
        <v>208</v>
      </c>
      <c r="C15" s="119">
        <v>12</v>
      </c>
      <c r="D15" s="117">
        <f>C15/20</f>
        <v>0.6</v>
      </c>
      <c r="E15" s="119">
        <v>11</v>
      </c>
      <c r="F15" s="117">
        <f>E15/19</f>
        <v>0.57894736842105265</v>
      </c>
      <c r="G15" s="119">
        <v>11</v>
      </c>
      <c r="H15" s="117">
        <f>G15/19</f>
        <v>0.57894736842105265</v>
      </c>
      <c r="I15" s="119">
        <v>11</v>
      </c>
      <c r="J15" s="117">
        <f>I15/19</f>
        <v>0.57894736842105265</v>
      </c>
      <c r="K15" s="117">
        <f>(J15+H15+F15+D15)/4</f>
        <v>0.58421052631578951</v>
      </c>
    </row>
    <row r="16" spans="1:11" ht="30" customHeight="1">
      <c r="A16" s="20">
        <v>4</v>
      </c>
      <c r="B16" s="21" t="s">
        <v>203</v>
      </c>
      <c r="C16" s="119">
        <v>11</v>
      </c>
      <c r="D16" s="117">
        <f>C16/20</f>
        <v>0.55000000000000004</v>
      </c>
      <c r="E16" s="119">
        <v>11</v>
      </c>
      <c r="F16" s="117">
        <f>E16/19</f>
        <v>0.57894736842105265</v>
      </c>
      <c r="G16" s="119">
        <v>11</v>
      </c>
      <c r="H16" s="117">
        <f>G16/19</f>
        <v>0.57894736842105265</v>
      </c>
      <c r="I16" s="119">
        <v>11</v>
      </c>
      <c r="J16" s="117">
        <f>I16/19</f>
        <v>0.57894736842105265</v>
      </c>
      <c r="K16" s="117">
        <f>(J16+H16+F16+D16)/4</f>
        <v>0.57171052631578956</v>
      </c>
    </row>
    <row r="17" spans="1:11" ht="30" customHeight="1">
      <c r="A17" s="20">
        <v>5</v>
      </c>
      <c r="B17" s="21" t="s">
        <v>204</v>
      </c>
      <c r="C17" s="119">
        <v>11</v>
      </c>
      <c r="D17" s="117">
        <f>C17/20</f>
        <v>0.55000000000000004</v>
      </c>
      <c r="E17" s="119">
        <v>11</v>
      </c>
      <c r="F17" s="117">
        <f>E17/19</f>
        <v>0.57894736842105265</v>
      </c>
      <c r="G17" s="119">
        <v>11</v>
      </c>
      <c r="H17" s="117">
        <f>G17/19</f>
        <v>0.57894736842105265</v>
      </c>
      <c r="I17" s="119">
        <v>11</v>
      </c>
      <c r="J17" s="117">
        <f>I17/19</f>
        <v>0.57894736842105265</v>
      </c>
      <c r="K17" s="117">
        <f>(J17+H17+F17+D17)/4</f>
        <v>0.57171052631578956</v>
      </c>
    </row>
    <row r="18" spans="1:11" ht="30" customHeight="1">
      <c r="A18" s="20">
        <v>24</v>
      </c>
      <c r="B18" s="21" t="s">
        <v>942</v>
      </c>
      <c r="C18" s="119">
        <v>11</v>
      </c>
      <c r="D18" s="117">
        <f>C18/20</f>
        <v>0.55000000000000004</v>
      </c>
      <c r="E18" s="119">
        <v>11</v>
      </c>
      <c r="F18" s="117">
        <f>E18/19</f>
        <v>0.57894736842105265</v>
      </c>
      <c r="G18" s="119">
        <v>11</v>
      </c>
      <c r="H18" s="117">
        <f>G18/19</f>
        <v>0.57894736842105265</v>
      </c>
      <c r="I18" s="119">
        <v>11</v>
      </c>
      <c r="J18" s="117">
        <f>I18/19</f>
        <v>0.57894736842105265</v>
      </c>
      <c r="K18" s="117">
        <f>(J18+H18+F18+D18)/4</f>
        <v>0.57171052631578956</v>
      </c>
    </row>
    <row r="19" spans="1:11" ht="30" customHeight="1">
      <c r="A19" s="20">
        <v>1</v>
      </c>
      <c r="B19" s="21" t="s">
        <v>200</v>
      </c>
      <c r="C19" s="119">
        <v>12</v>
      </c>
      <c r="D19" s="117">
        <f>C19/20</f>
        <v>0.6</v>
      </c>
      <c r="E19" s="119">
        <v>10</v>
      </c>
      <c r="F19" s="117">
        <f>E19/19</f>
        <v>0.52631578947368418</v>
      </c>
      <c r="G19" s="119">
        <v>10</v>
      </c>
      <c r="H19" s="117">
        <f>G19/19</f>
        <v>0.52631578947368418</v>
      </c>
      <c r="I19" s="119">
        <v>10</v>
      </c>
      <c r="J19" s="117">
        <f>I19/19</f>
        <v>0.52631578947368418</v>
      </c>
      <c r="K19" s="117">
        <f>(J19+H19+F19+D19)/4</f>
        <v>0.54473684210526319</v>
      </c>
    </row>
    <row r="20" spans="1:11" ht="30" customHeight="1">
      <c r="A20" s="20">
        <v>7</v>
      </c>
      <c r="B20" s="36" t="s">
        <v>206</v>
      </c>
      <c r="C20" s="119">
        <v>12</v>
      </c>
      <c r="D20" s="117">
        <f>C20/20</f>
        <v>0.6</v>
      </c>
      <c r="E20" s="119">
        <v>10</v>
      </c>
      <c r="F20" s="117">
        <f>E20/19</f>
        <v>0.52631578947368418</v>
      </c>
      <c r="G20" s="119">
        <v>10</v>
      </c>
      <c r="H20" s="117">
        <f>G20/19</f>
        <v>0.52631578947368418</v>
      </c>
      <c r="I20" s="119">
        <v>10</v>
      </c>
      <c r="J20" s="117">
        <f>I20/19</f>
        <v>0.52631578947368418</v>
      </c>
      <c r="K20" s="117">
        <f>(J20+H20+F20+D20)/4</f>
        <v>0.54473684210526319</v>
      </c>
    </row>
    <row r="21" spans="1:11" ht="30" customHeight="1">
      <c r="A21" s="20">
        <v>10</v>
      </c>
      <c r="B21" s="21" t="s">
        <v>209</v>
      </c>
      <c r="C21" s="119">
        <v>12</v>
      </c>
      <c r="D21" s="117">
        <f>C21/20</f>
        <v>0.6</v>
      </c>
      <c r="E21" s="119">
        <v>10</v>
      </c>
      <c r="F21" s="117">
        <f>E21/19</f>
        <v>0.52631578947368418</v>
      </c>
      <c r="G21" s="119">
        <v>10</v>
      </c>
      <c r="H21" s="117">
        <f>G21/19</f>
        <v>0.52631578947368418</v>
      </c>
      <c r="I21" s="119">
        <v>10</v>
      </c>
      <c r="J21" s="117">
        <f>I21/19</f>
        <v>0.52631578947368418</v>
      </c>
      <c r="K21" s="117">
        <f>(J21+H21+F21+D21)/4</f>
        <v>0.54473684210526319</v>
      </c>
    </row>
    <row r="22" spans="1:11" ht="30" customHeight="1">
      <c r="A22" s="20">
        <v>17</v>
      </c>
      <c r="B22" s="21" t="s">
        <v>441</v>
      </c>
      <c r="C22" s="119">
        <v>9</v>
      </c>
      <c r="D22" s="117">
        <f>C22/20</f>
        <v>0.45</v>
      </c>
      <c r="E22" s="119">
        <v>9</v>
      </c>
      <c r="F22" s="117">
        <f>E22/19</f>
        <v>0.47368421052631576</v>
      </c>
      <c r="G22" s="119">
        <v>9</v>
      </c>
      <c r="H22" s="117">
        <f>G22/19</f>
        <v>0.47368421052631576</v>
      </c>
      <c r="I22" s="119">
        <v>9</v>
      </c>
      <c r="J22" s="117">
        <f>I22/19</f>
        <v>0.47368421052631576</v>
      </c>
      <c r="K22" s="117">
        <f>(J22+H22+F22+D22)/4</f>
        <v>0.46776315789473683</v>
      </c>
    </row>
    <row r="23" spans="1:11" ht="30" customHeight="1">
      <c r="A23" s="20">
        <v>3</v>
      </c>
      <c r="B23" s="21" t="s">
        <v>202</v>
      </c>
      <c r="C23" s="119">
        <v>8</v>
      </c>
      <c r="D23" s="117">
        <f>C23/20</f>
        <v>0.4</v>
      </c>
      <c r="E23" s="119">
        <v>8</v>
      </c>
      <c r="F23" s="117">
        <f>E23/19</f>
        <v>0.42105263157894735</v>
      </c>
      <c r="G23" s="119">
        <v>8</v>
      </c>
      <c r="H23" s="117">
        <f>G23/19</f>
        <v>0.42105263157894735</v>
      </c>
      <c r="I23" s="119">
        <v>8</v>
      </c>
      <c r="J23" s="117">
        <f>I23/19</f>
        <v>0.42105263157894735</v>
      </c>
      <c r="K23" s="117">
        <f>(J23+H23+F23+D23)/4</f>
        <v>0.41578947368421049</v>
      </c>
    </row>
    <row r="24" spans="1:11" ht="30" customHeight="1">
      <c r="A24" s="20">
        <v>18</v>
      </c>
      <c r="B24" s="21" t="s">
        <v>214</v>
      </c>
      <c r="C24" s="119">
        <v>8</v>
      </c>
      <c r="D24" s="117">
        <f>C24/20</f>
        <v>0.4</v>
      </c>
      <c r="E24" s="119">
        <v>8</v>
      </c>
      <c r="F24" s="117">
        <f>E24/19</f>
        <v>0.42105263157894735</v>
      </c>
      <c r="G24" s="119">
        <v>8</v>
      </c>
      <c r="H24" s="117">
        <f>G24/19</f>
        <v>0.42105263157894735</v>
      </c>
      <c r="I24" s="119">
        <v>8</v>
      </c>
      <c r="J24" s="117">
        <f>I24/19</f>
        <v>0.42105263157894735</v>
      </c>
      <c r="K24" s="117">
        <f>(J24+H24+F24+D24)/4</f>
        <v>0.41578947368421049</v>
      </c>
    </row>
    <row r="25" spans="1:11" ht="30" customHeight="1">
      <c r="A25" s="20">
        <v>23</v>
      </c>
      <c r="B25" s="21" t="s">
        <v>720</v>
      </c>
      <c r="C25" s="119">
        <v>8</v>
      </c>
      <c r="D25" s="117">
        <f>C25/20</f>
        <v>0.4</v>
      </c>
      <c r="E25" s="119">
        <v>8</v>
      </c>
      <c r="F25" s="117">
        <f>E25/19</f>
        <v>0.42105263157894735</v>
      </c>
      <c r="G25" s="119">
        <v>8</v>
      </c>
      <c r="H25" s="117">
        <f>G25/19</f>
        <v>0.42105263157894735</v>
      </c>
      <c r="I25" s="119">
        <v>8</v>
      </c>
      <c r="J25" s="117">
        <f>I25/19</f>
        <v>0.42105263157894735</v>
      </c>
      <c r="K25" s="117">
        <f>(J25+H25+F25+D25)/4</f>
        <v>0.41578947368421049</v>
      </c>
    </row>
    <row r="26" spans="1:11" ht="30" customHeight="1">
      <c r="A26" s="20">
        <v>14</v>
      </c>
      <c r="B26" s="21" t="s">
        <v>213</v>
      </c>
      <c r="C26" s="119">
        <v>5</v>
      </c>
      <c r="D26" s="117">
        <f>C26/20</f>
        <v>0.25</v>
      </c>
      <c r="E26" s="119">
        <v>8</v>
      </c>
      <c r="F26" s="117">
        <f>E26/19</f>
        <v>0.42105263157894735</v>
      </c>
      <c r="G26" s="119">
        <v>8</v>
      </c>
      <c r="H26" s="117">
        <f>G26/19</f>
        <v>0.42105263157894735</v>
      </c>
      <c r="I26" s="119">
        <v>8</v>
      </c>
      <c r="J26" s="117">
        <f>I26/19</f>
        <v>0.42105263157894735</v>
      </c>
      <c r="K26" s="117">
        <f>(J26+H26+F26+D26)/4</f>
        <v>0.37828947368421051</v>
      </c>
    </row>
    <row r="27" spans="1:11" ht="30" customHeight="1">
      <c r="A27" s="20">
        <v>13</v>
      </c>
      <c r="B27" s="21" t="s">
        <v>212</v>
      </c>
      <c r="C27" s="119">
        <v>3</v>
      </c>
      <c r="D27" s="117">
        <f>C27/20</f>
        <v>0.15</v>
      </c>
      <c r="E27" s="119">
        <v>8</v>
      </c>
      <c r="F27" s="117">
        <f>E27/19</f>
        <v>0.42105263157894735</v>
      </c>
      <c r="G27" s="119">
        <v>8</v>
      </c>
      <c r="H27" s="117">
        <f>G27/19</f>
        <v>0.42105263157894735</v>
      </c>
      <c r="I27" s="119">
        <v>8</v>
      </c>
      <c r="J27" s="117">
        <f>I27/19</f>
        <v>0.42105263157894735</v>
      </c>
      <c r="K27" s="117">
        <f>(J27+H27+F27+D27)/4</f>
        <v>0.35328947368421049</v>
      </c>
    </row>
    <row r="28" spans="1:11" ht="30" customHeight="1">
      <c r="A28" s="20">
        <v>16</v>
      </c>
      <c r="B28" s="21" t="s">
        <v>218</v>
      </c>
      <c r="C28" s="119">
        <v>6</v>
      </c>
      <c r="D28" s="117">
        <f>C28/20</f>
        <v>0.3</v>
      </c>
      <c r="E28" s="119">
        <v>5</v>
      </c>
      <c r="F28" s="117">
        <f>E28/19</f>
        <v>0.26315789473684209</v>
      </c>
      <c r="G28" s="119">
        <v>5</v>
      </c>
      <c r="H28" s="117">
        <f>G28/19</f>
        <v>0.26315789473684209</v>
      </c>
      <c r="I28" s="119">
        <v>5</v>
      </c>
      <c r="J28" s="117">
        <f>I28/19</f>
        <v>0.26315789473684209</v>
      </c>
      <c r="K28" s="117">
        <f>(J28+H28+F28+D28)/4</f>
        <v>0.27236842105263159</v>
      </c>
    </row>
    <row r="29" spans="1:11" ht="30" customHeight="1">
      <c r="A29" s="20">
        <v>12</v>
      </c>
      <c r="B29" s="21" t="s">
        <v>211</v>
      </c>
      <c r="C29" s="119">
        <v>2</v>
      </c>
      <c r="D29" s="117">
        <f>C29/20</f>
        <v>0.1</v>
      </c>
      <c r="E29" s="119">
        <v>5</v>
      </c>
      <c r="F29" s="117">
        <f>E29/19</f>
        <v>0.26315789473684209</v>
      </c>
      <c r="G29" s="119">
        <v>5</v>
      </c>
      <c r="H29" s="117">
        <f>G29/19</f>
        <v>0.26315789473684209</v>
      </c>
      <c r="I29" s="119">
        <v>5</v>
      </c>
      <c r="J29" s="117">
        <f>I29/19</f>
        <v>0.26315789473684209</v>
      </c>
      <c r="K29" s="117">
        <f>(J29+H29+F29+D29)/4</f>
        <v>0.22236842105263158</v>
      </c>
    </row>
    <row r="30" spans="1:11" ht="30" customHeight="1">
      <c r="A30" s="60"/>
      <c r="B30" s="48"/>
      <c r="C30" s="143"/>
    </row>
    <row r="31" spans="1:11" ht="30" customHeight="1">
      <c r="A31" s="61"/>
      <c r="B31" s="62"/>
      <c r="C31" s="144"/>
    </row>
    <row r="32" spans="1:11" ht="30" customHeight="1">
      <c r="A32" s="61"/>
      <c r="B32" s="62"/>
      <c r="C32" s="144"/>
    </row>
    <row r="33" spans="1:10" ht="30" customHeight="1">
      <c r="A33" s="61"/>
      <c r="B33" s="62"/>
      <c r="C33" s="144"/>
      <c r="J33" s="135">
        <f>45-26</f>
        <v>19</v>
      </c>
    </row>
  </sheetData>
  <autoFilter ref="A5:K5">
    <sortState ref="A6:K29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3"/>
  <sheetViews>
    <sheetView topLeftCell="A66" workbookViewId="0">
      <selection activeCell="K64" sqref="K64:K78"/>
    </sheetView>
  </sheetViews>
  <sheetFormatPr defaultRowHeight="24.95" customHeight="1"/>
  <cols>
    <col min="1" max="1" width="8.42578125" bestFit="1" customWidth="1"/>
    <col min="2" max="2" width="22.140625" style="9" bestFit="1" customWidth="1"/>
    <col min="3" max="3" width="8.85546875" style="5" customWidth="1"/>
    <col min="4" max="4" width="7.85546875" style="5" customWidth="1"/>
    <col min="5" max="5" width="7.140625" style="5" customWidth="1"/>
    <col min="6" max="6" width="7" style="5" customWidth="1"/>
    <col min="7" max="7" width="6.42578125" style="5" customWidth="1"/>
    <col min="8" max="8" width="7.140625" style="5" customWidth="1"/>
    <col min="9" max="9" width="7.5703125" style="5" customWidth="1"/>
    <col min="10" max="10" width="6.5703125" style="5" customWidth="1"/>
    <col min="11" max="11" width="7.28515625" style="5" customWidth="1"/>
  </cols>
  <sheetData>
    <row r="1" spans="1:11" ht="23.25" customHeight="1">
      <c r="A1" s="172" t="s">
        <v>977</v>
      </c>
      <c r="B1" s="173"/>
      <c r="C1" s="173"/>
      <c r="D1" s="173"/>
      <c r="E1" s="173"/>
      <c r="F1" s="173"/>
      <c r="G1" s="173"/>
      <c r="H1" s="173"/>
      <c r="I1" s="173"/>
      <c r="J1" s="174"/>
    </row>
    <row r="2" spans="1:11" ht="33" customHeight="1">
      <c r="A2" s="84"/>
      <c r="B2" s="85" t="s">
        <v>388</v>
      </c>
      <c r="C2" s="165" t="s">
        <v>1005</v>
      </c>
      <c r="D2" s="166"/>
      <c r="E2" s="159" t="s">
        <v>1008</v>
      </c>
      <c r="F2" s="159"/>
      <c r="G2" s="165" t="s">
        <v>1007</v>
      </c>
      <c r="H2" s="166"/>
      <c r="I2" s="165" t="s">
        <v>1006</v>
      </c>
      <c r="J2" s="166"/>
      <c r="K2" s="82"/>
    </row>
    <row r="3" spans="1:11" ht="2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15">
      <c r="A4" s="88"/>
      <c r="B4" s="78" t="s">
        <v>984</v>
      </c>
      <c r="C4" s="89">
        <v>20</v>
      </c>
      <c r="D4" s="116"/>
      <c r="E4" s="89">
        <v>20</v>
      </c>
      <c r="F4" s="116"/>
      <c r="G4" s="89">
        <v>21</v>
      </c>
      <c r="H4" s="116"/>
      <c r="I4" s="90">
        <v>19</v>
      </c>
      <c r="J4" s="117"/>
      <c r="K4" s="91" t="s">
        <v>985</v>
      </c>
    </row>
    <row r="5" spans="1:11" ht="18" customHeight="1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3"/>
      <c r="J5" s="3"/>
      <c r="K5" s="3"/>
    </row>
    <row r="6" spans="1:11" s="22" customFormat="1" ht="24.95" customHeight="1">
      <c r="A6" s="20">
        <v>60</v>
      </c>
      <c r="B6" s="25" t="s">
        <v>282</v>
      </c>
      <c r="C6" s="119">
        <v>20</v>
      </c>
      <c r="D6" s="117">
        <f>C6/20</f>
        <v>1</v>
      </c>
      <c r="E6" s="119">
        <v>16</v>
      </c>
      <c r="F6" s="117">
        <f>E6/20</f>
        <v>0.8</v>
      </c>
      <c r="G6" s="119">
        <v>18</v>
      </c>
      <c r="H6" s="117">
        <f>G6/21</f>
        <v>0.8571428571428571</v>
      </c>
      <c r="I6" s="119">
        <v>18</v>
      </c>
      <c r="J6" s="117">
        <f>I6/19</f>
        <v>0.94736842105263153</v>
      </c>
      <c r="K6" s="147">
        <f>(J6+H6+F6+D6)/4</f>
        <v>0.90112781954887211</v>
      </c>
    </row>
    <row r="7" spans="1:11" s="22" customFormat="1" ht="24.95" customHeight="1">
      <c r="A7" s="20">
        <v>45</v>
      </c>
      <c r="B7" s="25" t="s">
        <v>273</v>
      </c>
      <c r="C7" s="119">
        <v>18</v>
      </c>
      <c r="D7" s="117">
        <f>C7/20</f>
        <v>0.9</v>
      </c>
      <c r="E7" s="119">
        <v>17</v>
      </c>
      <c r="F7" s="117">
        <f>E7/20</f>
        <v>0.85</v>
      </c>
      <c r="G7" s="119">
        <v>20</v>
      </c>
      <c r="H7" s="117">
        <f>G7/21</f>
        <v>0.95238095238095233</v>
      </c>
      <c r="I7" s="119">
        <v>17</v>
      </c>
      <c r="J7" s="117">
        <f>I7/19</f>
        <v>0.89473684210526316</v>
      </c>
      <c r="K7" s="147">
        <f>(J7+H7+F7+D7)/4</f>
        <v>0.89927944862155385</v>
      </c>
    </row>
    <row r="8" spans="1:11" s="22" customFormat="1" ht="24.95" customHeight="1">
      <c r="A8" s="20">
        <v>9</v>
      </c>
      <c r="B8" s="25" t="s">
        <v>229</v>
      </c>
      <c r="C8" s="119">
        <v>17</v>
      </c>
      <c r="D8" s="117">
        <f>C8/20</f>
        <v>0.85</v>
      </c>
      <c r="E8" s="119">
        <v>17</v>
      </c>
      <c r="F8" s="117">
        <f>E8/20</f>
        <v>0.85</v>
      </c>
      <c r="G8" s="119">
        <v>19</v>
      </c>
      <c r="H8" s="117">
        <f>G8/21</f>
        <v>0.90476190476190477</v>
      </c>
      <c r="I8" s="119">
        <v>17</v>
      </c>
      <c r="J8" s="117">
        <f>I8/19</f>
        <v>0.89473684210526316</v>
      </c>
      <c r="K8" s="147">
        <f>(J8+H8+F8+D8)/4</f>
        <v>0.87487468671679203</v>
      </c>
    </row>
    <row r="9" spans="1:11" s="22" customFormat="1" ht="24.95" customHeight="1">
      <c r="A9" s="20">
        <v>12</v>
      </c>
      <c r="B9" s="25" t="s">
        <v>232</v>
      </c>
      <c r="C9" s="119">
        <v>17</v>
      </c>
      <c r="D9" s="117">
        <f>C9/20</f>
        <v>0.85</v>
      </c>
      <c r="E9" s="119">
        <v>16</v>
      </c>
      <c r="F9" s="117">
        <f>E9/20</f>
        <v>0.8</v>
      </c>
      <c r="G9" s="119">
        <v>18</v>
      </c>
      <c r="H9" s="117">
        <f>G9/21</f>
        <v>0.8571428571428571</v>
      </c>
      <c r="I9" s="119">
        <v>17</v>
      </c>
      <c r="J9" s="117">
        <f>I9/19</f>
        <v>0.89473684210526316</v>
      </c>
      <c r="K9" s="147">
        <f>(J9+H9+F9+D9)/4</f>
        <v>0.8504699248120301</v>
      </c>
    </row>
    <row r="10" spans="1:11" s="22" customFormat="1" ht="24.95" customHeight="1">
      <c r="A10" s="20">
        <v>31</v>
      </c>
      <c r="B10" s="25" t="s">
        <v>257</v>
      </c>
      <c r="C10" s="119">
        <v>18</v>
      </c>
      <c r="D10" s="117">
        <f>C10/20</f>
        <v>0.9</v>
      </c>
      <c r="E10" s="119">
        <v>14</v>
      </c>
      <c r="F10" s="117">
        <f>E10/20</f>
        <v>0.7</v>
      </c>
      <c r="G10" s="119">
        <v>19</v>
      </c>
      <c r="H10" s="117">
        <f>G10/21</f>
        <v>0.90476190476190477</v>
      </c>
      <c r="I10" s="119">
        <v>16</v>
      </c>
      <c r="J10" s="117">
        <f>I10/19</f>
        <v>0.84210526315789469</v>
      </c>
      <c r="K10" s="147">
        <f>(J10+H10+F10+D10)/4</f>
        <v>0.83671679197994975</v>
      </c>
    </row>
    <row r="11" spans="1:11" s="22" customFormat="1" ht="24.95" customHeight="1">
      <c r="A11" s="20">
        <v>25</v>
      </c>
      <c r="B11" s="25" t="s">
        <v>244</v>
      </c>
      <c r="C11" s="119">
        <v>17</v>
      </c>
      <c r="D11" s="117">
        <f>C11/20</f>
        <v>0.85</v>
      </c>
      <c r="E11" s="119">
        <v>15</v>
      </c>
      <c r="F11" s="117">
        <f>E11/20</f>
        <v>0.75</v>
      </c>
      <c r="G11" s="119">
        <v>17</v>
      </c>
      <c r="H11" s="117">
        <f>G11/21</f>
        <v>0.80952380952380953</v>
      </c>
      <c r="I11" s="119">
        <v>17</v>
      </c>
      <c r="J11" s="117">
        <f>I11/19</f>
        <v>0.89473684210526316</v>
      </c>
      <c r="K11" s="147">
        <f>(J11+H11+F11+D11)/4</f>
        <v>0.82606516290726817</v>
      </c>
    </row>
    <row r="12" spans="1:11" s="22" customFormat="1" ht="24.95" customHeight="1">
      <c r="A12" s="20">
        <v>5</v>
      </c>
      <c r="B12" s="25" t="s">
        <v>225</v>
      </c>
      <c r="C12" s="119">
        <v>18</v>
      </c>
      <c r="D12" s="117">
        <f>C12/20</f>
        <v>0.9</v>
      </c>
      <c r="E12" s="119">
        <v>14</v>
      </c>
      <c r="F12" s="117">
        <f>E12/20</f>
        <v>0.7</v>
      </c>
      <c r="G12" s="119">
        <v>18</v>
      </c>
      <c r="H12" s="117">
        <f>G12/21</f>
        <v>0.8571428571428571</v>
      </c>
      <c r="I12" s="119">
        <v>15</v>
      </c>
      <c r="J12" s="117">
        <f>I12/19</f>
        <v>0.78947368421052633</v>
      </c>
      <c r="K12" s="147">
        <f>(J12+H12+F12+D12)/4</f>
        <v>0.81165413533834585</v>
      </c>
    </row>
    <row r="13" spans="1:11" s="22" customFormat="1" ht="24.95" customHeight="1">
      <c r="A13" s="20">
        <v>42</v>
      </c>
      <c r="B13" s="25" t="s">
        <v>268</v>
      </c>
      <c r="C13" s="119">
        <v>18</v>
      </c>
      <c r="D13" s="117">
        <f>C13/20</f>
        <v>0.9</v>
      </c>
      <c r="E13" s="119">
        <v>14</v>
      </c>
      <c r="F13" s="117">
        <f>E13/20</f>
        <v>0.7</v>
      </c>
      <c r="G13" s="119">
        <v>17</v>
      </c>
      <c r="H13" s="117">
        <f>G13/21</f>
        <v>0.80952380952380953</v>
      </c>
      <c r="I13" s="119">
        <v>13</v>
      </c>
      <c r="J13" s="117">
        <f>I13/19</f>
        <v>0.68421052631578949</v>
      </c>
      <c r="K13" s="147">
        <f>(J13+H13+F13+D13)/4</f>
        <v>0.7734335839598997</v>
      </c>
    </row>
    <row r="14" spans="1:11" s="22" customFormat="1" ht="24.95" customHeight="1">
      <c r="A14" s="20">
        <v>36</v>
      </c>
      <c r="B14" s="25" t="s">
        <v>262</v>
      </c>
      <c r="C14" s="119">
        <v>15</v>
      </c>
      <c r="D14" s="117">
        <f>C14/20</f>
        <v>0.75</v>
      </c>
      <c r="E14" s="119">
        <v>14</v>
      </c>
      <c r="F14" s="117">
        <f>E14/20</f>
        <v>0.7</v>
      </c>
      <c r="G14" s="119">
        <v>17</v>
      </c>
      <c r="H14" s="117">
        <f>G14/21</f>
        <v>0.80952380952380953</v>
      </c>
      <c r="I14" s="119">
        <v>15</v>
      </c>
      <c r="J14" s="117">
        <f>I14/19</f>
        <v>0.78947368421052633</v>
      </c>
      <c r="K14" s="147">
        <f>(J14+H14+F14+D14)/4</f>
        <v>0.76224937343358401</v>
      </c>
    </row>
    <row r="15" spans="1:11" s="22" customFormat="1" ht="24.95" customHeight="1">
      <c r="A15" s="20">
        <v>35</v>
      </c>
      <c r="B15" s="25" t="s">
        <v>261</v>
      </c>
      <c r="C15" s="119">
        <v>16</v>
      </c>
      <c r="D15" s="117">
        <f>C15/20</f>
        <v>0.8</v>
      </c>
      <c r="E15" s="119">
        <v>15</v>
      </c>
      <c r="F15" s="117">
        <f>E15/20</f>
        <v>0.75</v>
      </c>
      <c r="G15" s="119">
        <v>16</v>
      </c>
      <c r="H15" s="117">
        <f>G15/21</f>
        <v>0.76190476190476186</v>
      </c>
      <c r="I15" s="119">
        <v>14</v>
      </c>
      <c r="J15" s="117">
        <f>I15/19</f>
        <v>0.73684210526315785</v>
      </c>
      <c r="K15" s="147">
        <f>(J15+H15+F15+D15)/4</f>
        <v>0.76218671679198002</v>
      </c>
    </row>
    <row r="16" spans="1:11" s="22" customFormat="1" ht="24.95" customHeight="1">
      <c r="A16" s="20">
        <v>34</v>
      </c>
      <c r="B16" s="25" t="s">
        <v>260</v>
      </c>
      <c r="C16" s="119">
        <v>17</v>
      </c>
      <c r="D16" s="117">
        <f>C16/20</f>
        <v>0.85</v>
      </c>
      <c r="E16" s="119">
        <v>17</v>
      </c>
      <c r="F16" s="117">
        <f>E16/20</f>
        <v>0.85</v>
      </c>
      <c r="G16" s="119">
        <v>17</v>
      </c>
      <c r="H16" s="117">
        <f>G16/21</f>
        <v>0.80952380952380953</v>
      </c>
      <c r="I16" s="119">
        <v>10</v>
      </c>
      <c r="J16" s="117">
        <f>I16/19</f>
        <v>0.52631578947368418</v>
      </c>
      <c r="K16" s="147">
        <f>(J16+H16+F16+D16)/4</f>
        <v>0.7589598997493735</v>
      </c>
    </row>
    <row r="17" spans="1:11" s="22" customFormat="1" ht="24.95" customHeight="1">
      <c r="A17" s="20">
        <v>28</v>
      </c>
      <c r="B17" s="25" t="s">
        <v>255</v>
      </c>
      <c r="C17" s="119">
        <v>16</v>
      </c>
      <c r="D17" s="117">
        <f>C17/20</f>
        <v>0.8</v>
      </c>
      <c r="E17" s="119">
        <v>14</v>
      </c>
      <c r="F17" s="117">
        <f>E17/20</f>
        <v>0.7</v>
      </c>
      <c r="G17" s="119">
        <v>16</v>
      </c>
      <c r="H17" s="117">
        <f>G17/21</f>
        <v>0.76190476190476186</v>
      </c>
      <c r="I17" s="119">
        <v>13</v>
      </c>
      <c r="J17" s="117">
        <f>I17/19</f>
        <v>0.68421052631578949</v>
      </c>
      <c r="K17" s="147">
        <f>(J17+H17+F17+D17)/4</f>
        <v>0.73652882205513781</v>
      </c>
    </row>
    <row r="18" spans="1:11" s="22" customFormat="1" ht="24.95" customHeight="1">
      <c r="A18" s="20">
        <v>39</v>
      </c>
      <c r="B18" s="25" t="s">
        <v>265</v>
      </c>
      <c r="C18" s="119">
        <v>16</v>
      </c>
      <c r="D18" s="117">
        <f>C18/20</f>
        <v>0.8</v>
      </c>
      <c r="E18" s="119">
        <v>14</v>
      </c>
      <c r="F18" s="117">
        <f>E18/20</f>
        <v>0.7</v>
      </c>
      <c r="G18" s="119">
        <v>16</v>
      </c>
      <c r="H18" s="117">
        <f>G18/21</f>
        <v>0.76190476190476186</v>
      </c>
      <c r="I18" s="119">
        <v>13</v>
      </c>
      <c r="J18" s="117">
        <f>I18/19</f>
        <v>0.68421052631578949</v>
      </c>
      <c r="K18" s="147">
        <f>(J18+H18+F18+D18)/4</f>
        <v>0.73652882205513781</v>
      </c>
    </row>
    <row r="19" spans="1:11" s="22" customFormat="1" ht="24.95" customHeight="1">
      <c r="A19" s="20">
        <v>62</v>
      </c>
      <c r="B19" s="21" t="s">
        <v>384</v>
      </c>
      <c r="C19" s="119">
        <v>12</v>
      </c>
      <c r="D19" s="117">
        <f>C19/20</f>
        <v>0.6</v>
      </c>
      <c r="E19" s="119">
        <v>14</v>
      </c>
      <c r="F19" s="117">
        <f>E19/20</f>
        <v>0.7</v>
      </c>
      <c r="G19" s="119">
        <v>15</v>
      </c>
      <c r="H19" s="117">
        <f>G19/21</f>
        <v>0.7142857142857143</v>
      </c>
      <c r="I19" s="119">
        <v>13</v>
      </c>
      <c r="J19" s="117">
        <f>I19/19</f>
        <v>0.68421052631578949</v>
      </c>
      <c r="K19" s="147">
        <f>(J19+H19+F19+D19)/4</f>
        <v>0.67462406015037601</v>
      </c>
    </row>
    <row r="20" spans="1:11" s="22" customFormat="1" ht="24.95" customHeight="1">
      <c r="A20" s="20">
        <v>23</v>
      </c>
      <c r="B20" s="25" t="s">
        <v>242</v>
      </c>
      <c r="C20" s="119">
        <v>14</v>
      </c>
      <c r="D20" s="117">
        <f>C20/20</f>
        <v>0.7</v>
      </c>
      <c r="E20" s="119">
        <v>13</v>
      </c>
      <c r="F20" s="117">
        <f>E20/20</f>
        <v>0.65</v>
      </c>
      <c r="G20" s="119">
        <v>16</v>
      </c>
      <c r="H20" s="117">
        <f>G20/21</f>
        <v>0.76190476190476186</v>
      </c>
      <c r="I20" s="119">
        <v>11</v>
      </c>
      <c r="J20" s="117">
        <f>I20/19</f>
        <v>0.57894736842105265</v>
      </c>
      <c r="K20" s="147">
        <f>(J20+H20+F20+D20)/4</f>
        <v>0.67271303258145365</v>
      </c>
    </row>
    <row r="21" spans="1:11" s="22" customFormat="1" ht="24.95" customHeight="1">
      <c r="A21" s="20">
        <v>48</v>
      </c>
      <c r="B21" s="25" t="s">
        <v>276</v>
      </c>
      <c r="C21" s="119">
        <v>13</v>
      </c>
      <c r="D21" s="117">
        <f>C21/20</f>
        <v>0.65</v>
      </c>
      <c r="E21" s="119">
        <v>14</v>
      </c>
      <c r="F21" s="117">
        <f>E21/20</f>
        <v>0.7</v>
      </c>
      <c r="G21" s="119">
        <v>16</v>
      </c>
      <c r="H21" s="117">
        <f>G21/21</f>
        <v>0.76190476190476186</v>
      </c>
      <c r="I21" s="119">
        <v>11</v>
      </c>
      <c r="J21" s="117">
        <f>I21/19</f>
        <v>0.57894736842105265</v>
      </c>
      <c r="K21" s="147">
        <f>(J21+H21+F21+D21)/4</f>
        <v>0.67271303258145354</v>
      </c>
    </row>
    <row r="22" spans="1:11" s="22" customFormat="1" ht="24.95" customHeight="1">
      <c r="A22" s="20">
        <v>27</v>
      </c>
      <c r="B22" s="25" t="s">
        <v>254</v>
      </c>
      <c r="C22" s="119">
        <v>14</v>
      </c>
      <c r="D22" s="117">
        <f>C22/20</f>
        <v>0.7</v>
      </c>
      <c r="E22" s="119">
        <v>15</v>
      </c>
      <c r="F22" s="117">
        <f>E22/20</f>
        <v>0.75</v>
      </c>
      <c r="G22" s="119">
        <v>15</v>
      </c>
      <c r="H22" s="117">
        <f>G22/21</f>
        <v>0.7142857142857143</v>
      </c>
      <c r="I22" s="119">
        <v>10</v>
      </c>
      <c r="J22" s="117">
        <f>I22/19</f>
        <v>0.52631578947368418</v>
      </c>
      <c r="K22" s="147">
        <f>(J22+H22+F22+D22)/4</f>
        <v>0.67265037593984967</v>
      </c>
    </row>
    <row r="23" spans="1:11" s="22" customFormat="1" ht="24.95" customHeight="1">
      <c r="A23" s="20">
        <v>57</v>
      </c>
      <c r="B23" s="25" t="s">
        <v>251</v>
      </c>
      <c r="C23" s="119">
        <v>12</v>
      </c>
      <c r="D23" s="117">
        <f>C23/20</f>
        <v>0.6</v>
      </c>
      <c r="E23" s="119">
        <v>13</v>
      </c>
      <c r="F23" s="117">
        <f>E23/20</f>
        <v>0.65</v>
      </c>
      <c r="G23" s="119">
        <v>14</v>
      </c>
      <c r="H23" s="117">
        <f>G23/21</f>
        <v>0.66666666666666663</v>
      </c>
      <c r="I23" s="119">
        <v>14</v>
      </c>
      <c r="J23" s="117">
        <f>I23/19</f>
        <v>0.73684210526315785</v>
      </c>
      <c r="K23" s="147">
        <f>(J23+H23+F23+D23)/4</f>
        <v>0.66337719298245612</v>
      </c>
    </row>
    <row r="24" spans="1:11" s="24" customFormat="1" ht="24.95" customHeight="1">
      <c r="A24" s="20">
        <v>53</v>
      </c>
      <c r="B24" s="25" t="s">
        <v>248</v>
      </c>
      <c r="C24" s="119">
        <v>14</v>
      </c>
      <c r="D24" s="117">
        <f>C24/20</f>
        <v>0.7</v>
      </c>
      <c r="E24" s="119">
        <v>13</v>
      </c>
      <c r="F24" s="117">
        <f>E24/20</f>
        <v>0.65</v>
      </c>
      <c r="G24" s="119">
        <v>13</v>
      </c>
      <c r="H24" s="117">
        <f>G24/21</f>
        <v>0.61904761904761907</v>
      </c>
      <c r="I24" s="119">
        <v>13</v>
      </c>
      <c r="J24" s="117">
        <f>I24/19</f>
        <v>0.68421052631578949</v>
      </c>
      <c r="K24" s="147">
        <f>(J24+H24+F24+D24)/4</f>
        <v>0.66331453634085213</v>
      </c>
    </row>
    <row r="25" spans="1:11" s="22" customFormat="1" ht="24.95" customHeight="1">
      <c r="A25" s="20">
        <v>16</v>
      </c>
      <c r="B25" s="25" t="s">
        <v>1042</v>
      </c>
      <c r="C25" s="119">
        <v>14</v>
      </c>
      <c r="D25" s="117">
        <f>C25/20</f>
        <v>0.7</v>
      </c>
      <c r="E25" s="119">
        <v>13</v>
      </c>
      <c r="F25" s="117">
        <f>E25/20</f>
        <v>0.65</v>
      </c>
      <c r="G25" s="119">
        <v>15</v>
      </c>
      <c r="H25" s="117">
        <f>G25/21</f>
        <v>0.7142857142857143</v>
      </c>
      <c r="I25" s="119">
        <v>11</v>
      </c>
      <c r="J25" s="117">
        <f>I25/19</f>
        <v>0.57894736842105265</v>
      </c>
      <c r="K25" s="147">
        <f>(J25+H25+F25+D25)/4</f>
        <v>0.66080827067669179</v>
      </c>
    </row>
    <row r="26" spans="1:11" s="22" customFormat="1" ht="24.95" customHeight="1">
      <c r="A26" s="20">
        <v>11</v>
      </c>
      <c r="B26" s="25" t="s">
        <v>231</v>
      </c>
      <c r="C26" s="119">
        <v>12</v>
      </c>
      <c r="D26" s="117">
        <f>C26/20</f>
        <v>0.6</v>
      </c>
      <c r="E26" s="119">
        <v>13</v>
      </c>
      <c r="F26" s="117">
        <f>E26/20</f>
        <v>0.65</v>
      </c>
      <c r="G26" s="119">
        <v>15</v>
      </c>
      <c r="H26" s="117">
        <f>G26/21</f>
        <v>0.7142857142857143</v>
      </c>
      <c r="I26" s="119">
        <v>12</v>
      </c>
      <c r="J26" s="117">
        <f>I26/19</f>
        <v>0.63157894736842102</v>
      </c>
      <c r="K26" s="147">
        <f>(J26+H26+F26+D26)/4</f>
        <v>0.6489661654135338</v>
      </c>
    </row>
    <row r="27" spans="1:11" s="22" customFormat="1" ht="24.95" customHeight="1">
      <c r="A27" s="20">
        <v>32</v>
      </c>
      <c r="B27" s="25" t="s">
        <v>258</v>
      </c>
      <c r="C27" s="119">
        <v>16</v>
      </c>
      <c r="D27" s="117">
        <f>C27/20</f>
        <v>0.8</v>
      </c>
      <c r="E27" s="119">
        <v>14</v>
      </c>
      <c r="F27" s="117">
        <f>E27/20</f>
        <v>0.7</v>
      </c>
      <c r="G27" s="119">
        <v>14</v>
      </c>
      <c r="H27" s="117">
        <f>G27/21</f>
        <v>0.66666666666666663</v>
      </c>
      <c r="I27" s="119">
        <v>8</v>
      </c>
      <c r="J27" s="117">
        <f>I27/19</f>
        <v>0.42105263157894735</v>
      </c>
      <c r="K27" s="147">
        <f>(J27+H27+F27+D27)/4</f>
        <v>0.64692982456140347</v>
      </c>
    </row>
    <row r="28" spans="1:11" s="22" customFormat="1" ht="24.95" customHeight="1">
      <c r="A28" s="20">
        <v>40</v>
      </c>
      <c r="B28" s="25" t="s">
        <v>266</v>
      </c>
      <c r="C28" s="119">
        <v>10</v>
      </c>
      <c r="D28" s="117">
        <f>C28/20</f>
        <v>0.5</v>
      </c>
      <c r="E28" s="119">
        <v>13</v>
      </c>
      <c r="F28" s="117">
        <f>E28/20</f>
        <v>0.65</v>
      </c>
      <c r="G28" s="119">
        <v>14</v>
      </c>
      <c r="H28" s="117">
        <f>G28/21</f>
        <v>0.66666666666666663</v>
      </c>
      <c r="I28" s="119">
        <v>14</v>
      </c>
      <c r="J28" s="117">
        <f>I28/19</f>
        <v>0.73684210526315785</v>
      </c>
      <c r="K28" s="147">
        <f>(J28+H28+F28+D28)/4</f>
        <v>0.6383771929824561</v>
      </c>
    </row>
    <row r="29" spans="1:11" s="22" customFormat="1" ht="24.95" customHeight="1">
      <c r="A29" s="20">
        <v>1</v>
      </c>
      <c r="B29" s="25" t="s">
        <v>221</v>
      </c>
      <c r="C29" s="119">
        <v>14</v>
      </c>
      <c r="D29" s="117">
        <f>C29/20</f>
        <v>0.7</v>
      </c>
      <c r="E29" s="119">
        <v>13</v>
      </c>
      <c r="F29" s="117">
        <f>E29/20</f>
        <v>0.65</v>
      </c>
      <c r="G29" s="119">
        <v>13</v>
      </c>
      <c r="H29" s="117">
        <f>G29/21</f>
        <v>0.61904761904761907</v>
      </c>
      <c r="I29" s="119">
        <v>10</v>
      </c>
      <c r="J29" s="117">
        <f>I29/19</f>
        <v>0.52631578947368418</v>
      </c>
      <c r="K29" s="147">
        <f>(J29+H29+F29+D29)/4</f>
        <v>0.62384085213032581</v>
      </c>
    </row>
    <row r="30" spans="1:11" s="22" customFormat="1" ht="24.95" customHeight="1">
      <c r="A30" s="20">
        <v>20</v>
      </c>
      <c r="B30" s="25" t="s">
        <v>239</v>
      </c>
      <c r="C30" s="119">
        <v>13</v>
      </c>
      <c r="D30" s="117">
        <f>C30/20</f>
        <v>0.65</v>
      </c>
      <c r="E30" s="119">
        <v>11</v>
      </c>
      <c r="F30" s="117">
        <f>E30/20</f>
        <v>0.55000000000000004</v>
      </c>
      <c r="G30" s="119">
        <v>11</v>
      </c>
      <c r="H30" s="117">
        <f>G30/21</f>
        <v>0.52380952380952384</v>
      </c>
      <c r="I30" s="119">
        <v>13</v>
      </c>
      <c r="J30" s="117">
        <f>I30/19</f>
        <v>0.68421052631578949</v>
      </c>
      <c r="K30" s="147">
        <f>(J30+H30+F30+D30)/4</f>
        <v>0.60200501253132832</v>
      </c>
    </row>
    <row r="31" spans="1:11" s="22" customFormat="1" ht="24.95" customHeight="1">
      <c r="A31" s="20">
        <v>3</v>
      </c>
      <c r="B31" s="25" t="s">
        <v>223</v>
      </c>
      <c r="C31" s="119">
        <v>14</v>
      </c>
      <c r="D31" s="117">
        <f>C31/20</f>
        <v>0.7</v>
      </c>
      <c r="E31" s="119">
        <v>11</v>
      </c>
      <c r="F31" s="117">
        <f>E31/20</f>
        <v>0.55000000000000004</v>
      </c>
      <c r="G31" s="119">
        <v>12</v>
      </c>
      <c r="H31" s="117">
        <f>G31/21</f>
        <v>0.5714285714285714</v>
      </c>
      <c r="I31" s="119">
        <v>11</v>
      </c>
      <c r="J31" s="117">
        <f>I31/19</f>
        <v>0.57894736842105265</v>
      </c>
      <c r="K31" s="147">
        <f>(J31+H31+F31+D31)/4</f>
        <v>0.60009398496240607</v>
      </c>
    </row>
    <row r="32" spans="1:11" s="22" customFormat="1" ht="24.95" customHeight="1">
      <c r="A32" s="20">
        <v>56</v>
      </c>
      <c r="B32" s="25" t="s">
        <v>250</v>
      </c>
      <c r="C32" s="119">
        <v>14</v>
      </c>
      <c r="D32" s="117">
        <f>C32/20</f>
        <v>0.7</v>
      </c>
      <c r="E32" s="119">
        <v>11</v>
      </c>
      <c r="F32" s="117">
        <f>E32/20</f>
        <v>0.55000000000000004</v>
      </c>
      <c r="G32" s="119">
        <v>12</v>
      </c>
      <c r="H32" s="117">
        <f>G32/21</f>
        <v>0.5714285714285714</v>
      </c>
      <c r="I32" s="119">
        <v>11</v>
      </c>
      <c r="J32" s="117">
        <f>I32/19</f>
        <v>0.57894736842105265</v>
      </c>
      <c r="K32" s="147">
        <f>(J32+H32+F32+D32)/4</f>
        <v>0.60009398496240607</v>
      </c>
    </row>
    <row r="33" spans="1:11" s="22" customFormat="1" ht="24.95" customHeight="1">
      <c r="A33" s="20">
        <v>51</v>
      </c>
      <c r="B33" s="25" t="s">
        <v>246</v>
      </c>
      <c r="C33" s="119">
        <v>11</v>
      </c>
      <c r="D33" s="117">
        <f>C33/20</f>
        <v>0.55000000000000004</v>
      </c>
      <c r="E33" s="119">
        <v>13</v>
      </c>
      <c r="F33" s="117">
        <f>E33/20</f>
        <v>0.65</v>
      </c>
      <c r="G33" s="119">
        <v>12</v>
      </c>
      <c r="H33" s="117">
        <f>G33/21</f>
        <v>0.5714285714285714</v>
      </c>
      <c r="I33" s="119">
        <v>11</v>
      </c>
      <c r="J33" s="117">
        <f>I33/19</f>
        <v>0.57894736842105265</v>
      </c>
      <c r="K33" s="147">
        <f>(J33+H33+F33+D33)/4</f>
        <v>0.58759398496240611</v>
      </c>
    </row>
    <row r="34" spans="1:11" s="22" customFormat="1" ht="24.95" customHeight="1">
      <c r="A34" s="20">
        <v>58</v>
      </c>
      <c r="B34" s="25" t="s">
        <v>280</v>
      </c>
      <c r="C34" s="119">
        <v>12</v>
      </c>
      <c r="D34" s="117">
        <f>C34/20</f>
        <v>0.6</v>
      </c>
      <c r="E34" s="119">
        <v>12</v>
      </c>
      <c r="F34" s="117">
        <f>E34/20</f>
        <v>0.6</v>
      </c>
      <c r="G34" s="119">
        <v>12</v>
      </c>
      <c r="H34" s="117">
        <f>G34/21</f>
        <v>0.5714285714285714</v>
      </c>
      <c r="I34" s="119">
        <v>11</v>
      </c>
      <c r="J34" s="117">
        <f>I34/19</f>
        <v>0.57894736842105265</v>
      </c>
      <c r="K34" s="147">
        <f>(J34+H34+F34+D34)/4</f>
        <v>0.587593984962406</v>
      </c>
    </row>
    <row r="35" spans="1:11" s="22" customFormat="1" ht="24.95" customHeight="1">
      <c r="A35" s="20">
        <v>71</v>
      </c>
      <c r="B35" s="25" t="s">
        <v>722</v>
      </c>
      <c r="C35" s="119">
        <v>11</v>
      </c>
      <c r="D35" s="117">
        <f>C35/20</f>
        <v>0.55000000000000004</v>
      </c>
      <c r="E35" s="119">
        <v>12</v>
      </c>
      <c r="F35" s="117">
        <f>E35/20</f>
        <v>0.6</v>
      </c>
      <c r="G35" s="119">
        <v>13</v>
      </c>
      <c r="H35" s="117">
        <f>G35/21</f>
        <v>0.61904761904761907</v>
      </c>
      <c r="I35" s="119">
        <v>11</v>
      </c>
      <c r="J35" s="117">
        <f>I35/19</f>
        <v>0.57894736842105265</v>
      </c>
      <c r="K35" s="147">
        <f>(J35+H35+F35+D35)/4</f>
        <v>0.58699874686716802</v>
      </c>
    </row>
    <row r="36" spans="1:11" s="22" customFormat="1" ht="24.95" customHeight="1">
      <c r="A36" s="20">
        <v>2</v>
      </c>
      <c r="B36" s="25" t="s">
        <v>222</v>
      </c>
      <c r="C36" s="119">
        <v>11</v>
      </c>
      <c r="D36" s="117">
        <f>C36/20</f>
        <v>0.55000000000000004</v>
      </c>
      <c r="E36" s="119">
        <v>11</v>
      </c>
      <c r="F36" s="117">
        <f>E36/20</f>
        <v>0.55000000000000004</v>
      </c>
      <c r="G36" s="119">
        <v>11</v>
      </c>
      <c r="H36" s="117">
        <f>G36/21</f>
        <v>0.52380952380952384</v>
      </c>
      <c r="I36" s="119">
        <v>13</v>
      </c>
      <c r="J36" s="117">
        <f>I36/19</f>
        <v>0.68421052631578949</v>
      </c>
      <c r="K36" s="147">
        <f>(J36+H36+F36+D36)/4</f>
        <v>0.57700501253132841</v>
      </c>
    </row>
    <row r="37" spans="1:11" s="22" customFormat="1" ht="24.95" customHeight="1">
      <c r="A37" s="20">
        <v>15</v>
      </c>
      <c r="B37" s="25" t="s">
        <v>235</v>
      </c>
      <c r="C37" s="119">
        <v>12</v>
      </c>
      <c r="D37" s="117">
        <f>C37/20</f>
        <v>0.6</v>
      </c>
      <c r="E37" s="119">
        <v>11</v>
      </c>
      <c r="F37" s="117">
        <f>E37/20</f>
        <v>0.55000000000000004</v>
      </c>
      <c r="G37" s="119">
        <v>11</v>
      </c>
      <c r="H37" s="117">
        <f>G37/21</f>
        <v>0.52380952380952384</v>
      </c>
      <c r="I37" s="119">
        <v>12</v>
      </c>
      <c r="J37" s="117">
        <f>I37/19</f>
        <v>0.63157894736842102</v>
      </c>
      <c r="K37" s="147">
        <f>(J37+H37+F37+D37)/4</f>
        <v>0.57634711779448622</v>
      </c>
    </row>
    <row r="38" spans="1:11" s="22" customFormat="1" ht="24.95" customHeight="1">
      <c r="A38" s="20">
        <v>46</v>
      </c>
      <c r="B38" s="25" t="s">
        <v>274</v>
      </c>
      <c r="C38" s="119">
        <v>12</v>
      </c>
      <c r="D38" s="117">
        <f>C38/20</f>
        <v>0.6</v>
      </c>
      <c r="E38" s="119">
        <v>11</v>
      </c>
      <c r="F38" s="117">
        <f>E38/20</f>
        <v>0.55000000000000004</v>
      </c>
      <c r="G38" s="119">
        <v>12</v>
      </c>
      <c r="H38" s="117">
        <f>G38/21</f>
        <v>0.5714285714285714</v>
      </c>
      <c r="I38" s="119">
        <v>11</v>
      </c>
      <c r="J38" s="117">
        <f>I38/19</f>
        <v>0.57894736842105265</v>
      </c>
      <c r="K38" s="147">
        <f>(J38+H38+F38+D38)/4</f>
        <v>0.57509398496240605</v>
      </c>
    </row>
    <row r="39" spans="1:11" s="22" customFormat="1" ht="24.95" customHeight="1">
      <c r="A39" s="20">
        <v>52</v>
      </c>
      <c r="B39" s="25" t="s">
        <v>247</v>
      </c>
      <c r="C39" s="119">
        <v>12</v>
      </c>
      <c r="D39" s="117">
        <f>C39/20</f>
        <v>0.6</v>
      </c>
      <c r="E39" s="119">
        <v>9</v>
      </c>
      <c r="F39" s="117">
        <f>E39/20</f>
        <v>0.45</v>
      </c>
      <c r="G39" s="119">
        <v>12</v>
      </c>
      <c r="H39" s="117">
        <f>G39/21</f>
        <v>0.5714285714285714</v>
      </c>
      <c r="I39" s="119">
        <v>12</v>
      </c>
      <c r="J39" s="117">
        <f>I39/19</f>
        <v>0.63157894736842102</v>
      </c>
      <c r="K39" s="147">
        <f>(J39+H39+F39+D39)/4</f>
        <v>0.56325187969924806</v>
      </c>
    </row>
    <row r="40" spans="1:11" s="22" customFormat="1" ht="24.95" customHeight="1">
      <c r="A40" s="20">
        <v>13</v>
      </c>
      <c r="B40" s="25" t="s">
        <v>233</v>
      </c>
      <c r="C40" s="119">
        <v>16</v>
      </c>
      <c r="D40" s="117">
        <f>C40/20</f>
        <v>0.8</v>
      </c>
      <c r="E40" s="119">
        <v>9</v>
      </c>
      <c r="F40" s="117">
        <f>E40/20</f>
        <v>0.45</v>
      </c>
      <c r="G40" s="119">
        <v>10</v>
      </c>
      <c r="H40" s="117">
        <f>G40/21</f>
        <v>0.47619047619047616</v>
      </c>
      <c r="I40" s="119">
        <v>10</v>
      </c>
      <c r="J40" s="117">
        <f>I40/19</f>
        <v>0.52631578947368418</v>
      </c>
      <c r="K40" s="147">
        <f>(J40+H40+F40+D40)/4</f>
        <v>0.56312656641604009</v>
      </c>
    </row>
    <row r="41" spans="1:11" s="22" customFormat="1" ht="24.95" customHeight="1">
      <c r="A41" s="20">
        <v>22</v>
      </c>
      <c r="B41" s="25" t="s">
        <v>241</v>
      </c>
      <c r="C41" s="119">
        <v>14</v>
      </c>
      <c r="D41" s="117">
        <f>C41/20</f>
        <v>0.7</v>
      </c>
      <c r="E41" s="119">
        <v>10</v>
      </c>
      <c r="F41" s="117">
        <f>E41/20</f>
        <v>0.5</v>
      </c>
      <c r="G41" s="119">
        <v>11</v>
      </c>
      <c r="H41" s="117">
        <f>G41/21</f>
        <v>0.52380952380952384</v>
      </c>
      <c r="I41" s="119">
        <v>10</v>
      </c>
      <c r="J41" s="117">
        <f>I41/19</f>
        <v>0.52631578947368418</v>
      </c>
      <c r="K41" s="147">
        <f>(J41+H41+F41+D41)/4</f>
        <v>0.56253132832080199</v>
      </c>
    </row>
    <row r="42" spans="1:11" s="22" customFormat="1" ht="24.95" customHeight="1">
      <c r="A42" s="20">
        <v>6</v>
      </c>
      <c r="B42" s="25" t="s">
        <v>226</v>
      </c>
      <c r="C42" s="119">
        <v>11</v>
      </c>
      <c r="D42" s="117">
        <f>C42/20</f>
        <v>0.55000000000000004</v>
      </c>
      <c r="E42" s="119">
        <v>11</v>
      </c>
      <c r="F42" s="117">
        <f>E42/20</f>
        <v>0.55000000000000004</v>
      </c>
      <c r="G42" s="119">
        <v>11</v>
      </c>
      <c r="H42" s="117">
        <f>G42/21</f>
        <v>0.52380952380952384</v>
      </c>
      <c r="I42" s="119">
        <v>11</v>
      </c>
      <c r="J42" s="117">
        <f>I42/19</f>
        <v>0.57894736842105265</v>
      </c>
      <c r="K42" s="147">
        <f>(J42+H42+F42+D42)/4</f>
        <v>0.55068922305764412</v>
      </c>
    </row>
    <row r="43" spans="1:11" s="22" customFormat="1" ht="24.95" customHeight="1">
      <c r="A43" s="20">
        <v>67</v>
      </c>
      <c r="B43" s="25" t="s">
        <v>253</v>
      </c>
      <c r="C43" s="119">
        <v>12</v>
      </c>
      <c r="D43" s="117">
        <f>C43/20</f>
        <v>0.6</v>
      </c>
      <c r="E43" s="119">
        <v>12</v>
      </c>
      <c r="F43" s="117">
        <f>E43/20</f>
        <v>0.6</v>
      </c>
      <c r="G43" s="119">
        <v>12</v>
      </c>
      <c r="H43" s="117">
        <f>G43/21</f>
        <v>0.5714285714285714</v>
      </c>
      <c r="I43" s="119">
        <v>8</v>
      </c>
      <c r="J43" s="117">
        <f>I43/19</f>
        <v>0.42105263157894735</v>
      </c>
      <c r="K43" s="147">
        <f>(J43+H43+F43+D43)/4</f>
        <v>0.54812030075187967</v>
      </c>
    </row>
    <row r="44" spans="1:11" s="22" customFormat="1" ht="24.95" customHeight="1">
      <c r="A44" s="20">
        <v>61</v>
      </c>
      <c r="B44" s="25" t="s">
        <v>252</v>
      </c>
      <c r="C44" s="119">
        <v>11</v>
      </c>
      <c r="D44" s="117">
        <f>C44/20</f>
        <v>0.55000000000000004</v>
      </c>
      <c r="E44" s="119">
        <v>10</v>
      </c>
      <c r="F44" s="117">
        <f>E44/20</f>
        <v>0.5</v>
      </c>
      <c r="G44" s="119">
        <v>10</v>
      </c>
      <c r="H44" s="117">
        <f>G44/21</f>
        <v>0.47619047619047616</v>
      </c>
      <c r="I44" s="119">
        <v>12</v>
      </c>
      <c r="J44" s="117">
        <f>I44/19</f>
        <v>0.63157894736842102</v>
      </c>
      <c r="K44" s="147">
        <f>(J44+H44+F44+D44)/4</f>
        <v>0.53944235588972433</v>
      </c>
    </row>
    <row r="45" spans="1:11" s="22" customFormat="1" ht="24.95" customHeight="1">
      <c r="A45" s="20">
        <v>24</v>
      </c>
      <c r="B45" s="25" t="s">
        <v>243</v>
      </c>
      <c r="C45" s="119">
        <v>9</v>
      </c>
      <c r="D45" s="117">
        <f>C45/20</f>
        <v>0.45</v>
      </c>
      <c r="E45" s="119">
        <v>10</v>
      </c>
      <c r="F45" s="117">
        <f>E45/20</f>
        <v>0.5</v>
      </c>
      <c r="G45" s="119">
        <v>12</v>
      </c>
      <c r="H45" s="117">
        <f>G45/21</f>
        <v>0.5714285714285714</v>
      </c>
      <c r="I45" s="119">
        <v>11</v>
      </c>
      <c r="J45" s="117">
        <f>I45/19</f>
        <v>0.57894736842105265</v>
      </c>
      <c r="K45" s="147">
        <f>(J45+H45+F45+D45)/4</f>
        <v>0.525093984962406</v>
      </c>
    </row>
    <row r="46" spans="1:11" s="22" customFormat="1" ht="24.95" customHeight="1">
      <c r="A46" s="20">
        <v>59</v>
      </c>
      <c r="B46" s="25" t="s">
        <v>281</v>
      </c>
      <c r="C46" s="119">
        <v>9</v>
      </c>
      <c r="D46" s="117">
        <f>C46/20</f>
        <v>0.45</v>
      </c>
      <c r="E46" s="119">
        <v>9</v>
      </c>
      <c r="F46" s="117">
        <f>E46/20</f>
        <v>0.45</v>
      </c>
      <c r="G46" s="119">
        <v>11</v>
      </c>
      <c r="H46" s="117">
        <f>G46/21</f>
        <v>0.52380952380952384</v>
      </c>
      <c r="I46" s="119">
        <v>12</v>
      </c>
      <c r="J46" s="117">
        <f>I46/19</f>
        <v>0.63157894736842102</v>
      </c>
      <c r="K46" s="147">
        <f>(J46+H46+F46+D46)/4</f>
        <v>0.51384711779448622</v>
      </c>
    </row>
    <row r="47" spans="1:11" s="22" customFormat="1" ht="24.95" customHeight="1">
      <c r="A47" s="20">
        <v>68</v>
      </c>
      <c r="B47" s="25" t="s">
        <v>269</v>
      </c>
      <c r="C47" s="119">
        <v>10</v>
      </c>
      <c r="D47" s="117">
        <f>C47/20</f>
        <v>0.5</v>
      </c>
      <c r="E47" s="119">
        <v>9</v>
      </c>
      <c r="F47" s="117">
        <f>E47/20</f>
        <v>0.45</v>
      </c>
      <c r="G47" s="119">
        <v>11</v>
      </c>
      <c r="H47" s="117">
        <f>G47/21</f>
        <v>0.52380952380952384</v>
      </c>
      <c r="I47" s="119">
        <v>11</v>
      </c>
      <c r="J47" s="117">
        <f>I47/19</f>
        <v>0.57894736842105265</v>
      </c>
      <c r="K47" s="147">
        <f>(J47+H47+F47+D47)/4</f>
        <v>0.51318922305764403</v>
      </c>
    </row>
    <row r="48" spans="1:11" s="22" customFormat="1" ht="24.95" customHeight="1">
      <c r="A48" s="20">
        <v>38</v>
      </c>
      <c r="B48" s="25" t="s">
        <v>264</v>
      </c>
      <c r="C48" s="119">
        <v>9</v>
      </c>
      <c r="D48" s="117">
        <f>C48/20</f>
        <v>0.45</v>
      </c>
      <c r="E48" s="119">
        <v>12</v>
      </c>
      <c r="F48" s="117">
        <f>E48/20</f>
        <v>0.6</v>
      </c>
      <c r="G48" s="119">
        <v>10</v>
      </c>
      <c r="H48" s="117">
        <f>G48/21</f>
        <v>0.47619047619047616</v>
      </c>
      <c r="I48" s="119">
        <v>10</v>
      </c>
      <c r="J48" s="117">
        <f>I48/19</f>
        <v>0.52631578947368418</v>
      </c>
      <c r="K48" s="147">
        <f>(J48+H48+F48+D48)/4</f>
        <v>0.51312656641604015</v>
      </c>
    </row>
    <row r="49" spans="1:11" s="22" customFormat="1" ht="24.95" customHeight="1">
      <c r="A49" s="20">
        <v>18</v>
      </c>
      <c r="B49" s="25" t="s">
        <v>237</v>
      </c>
      <c r="C49" s="119">
        <v>11</v>
      </c>
      <c r="D49" s="117">
        <f>C49/20</f>
        <v>0.55000000000000004</v>
      </c>
      <c r="E49" s="119">
        <v>11</v>
      </c>
      <c r="F49" s="117">
        <f>E49/20</f>
        <v>0.55000000000000004</v>
      </c>
      <c r="G49" s="119">
        <v>11</v>
      </c>
      <c r="H49" s="117">
        <f>G49/21</f>
        <v>0.52380952380952384</v>
      </c>
      <c r="I49" s="119">
        <v>8</v>
      </c>
      <c r="J49" s="117">
        <f>I49/19</f>
        <v>0.42105263157894735</v>
      </c>
      <c r="K49" s="147">
        <f>(J49+H49+F49+D49)/4</f>
        <v>0.51121553884711779</v>
      </c>
    </row>
    <row r="50" spans="1:11" s="22" customFormat="1" ht="24.95" customHeight="1">
      <c r="A50" s="20">
        <v>44</v>
      </c>
      <c r="B50" s="25" t="s">
        <v>272</v>
      </c>
      <c r="C50" s="119">
        <v>11</v>
      </c>
      <c r="D50" s="117">
        <f>C50/20</f>
        <v>0.55000000000000004</v>
      </c>
      <c r="E50" s="119">
        <v>12</v>
      </c>
      <c r="F50" s="117">
        <f>E50/20</f>
        <v>0.6</v>
      </c>
      <c r="G50" s="119">
        <v>9</v>
      </c>
      <c r="H50" s="117">
        <f>G50/21</f>
        <v>0.42857142857142855</v>
      </c>
      <c r="I50" s="119">
        <v>8</v>
      </c>
      <c r="J50" s="117">
        <f>I50/19</f>
        <v>0.42105263157894735</v>
      </c>
      <c r="K50" s="147">
        <f>(J50+H50+F50+D50)/4</f>
        <v>0.49990601503759396</v>
      </c>
    </row>
    <row r="51" spans="1:11" s="22" customFormat="1" ht="24.95" customHeight="1">
      <c r="A51" s="20">
        <v>72</v>
      </c>
      <c r="B51" s="63" t="s">
        <v>970</v>
      </c>
      <c r="C51" s="119">
        <v>10</v>
      </c>
      <c r="D51" s="117">
        <f>C51/20</f>
        <v>0.5</v>
      </c>
      <c r="E51" s="119">
        <v>11</v>
      </c>
      <c r="F51" s="117">
        <f>E51/20</f>
        <v>0.55000000000000004</v>
      </c>
      <c r="G51" s="119">
        <v>11</v>
      </c>
      <c r="H51" s="117">
        <f>G51/21</f>
        <v>0.52380952380952384</v>
      </c>
      <c r="I51" s="119">
        <v>8</v>
      </c>
      <c r="J51" s="117">
        <f>I51/19</f>
        <v>0.42105263157894735</v>
      </c>
      <c r="K51" s="147">
        <f>(J51+H51+F51+D51)/4</f>
        <v>0.49871553884711783</v>
      </c>
    </row>
    <row r="52" spans="1:11" s="22" customFormat="1" ht="24.95" customHeight="1">
      <c r="A52" s="20">
        <v>47</v>
      </c>
      <c r="B52" s="25" t="s">
        <v>275</v>
      </c>
      <c r="C52" s="119">
        <v>12</v>
      </c>
      <c r="D52" s="117">
        <f>C52/20</f>
        <v>0.6</v>
      </c>
      <c r="E52" s="119">
        <v>12</v>
      </c>
      <c r="F52" s="117">
        <f>E52/20</f>
        <v>0.6</v>
      </c>
      <c r="G52" s="119">
        <v>11</v>
      </c>
      <c r="H52" s="117">
        <f>G52/21</f>
        <v>0.52380952380952384</v>
      </c>
      <c r="I52" s="119">
        <v>5</v>
      </c>
      <c r="J52" s="117">
        <f>I52/19</f>
        <v>0.26315789473684209</v>
      </c>
      <c r="K52" s="147">
        <f>(J52+H52+F52+D52)/4</f>
        <v>0.49674185463659148</v>
      </c>
    </row>
    <row r="53" spans="1:11" s="22" customFormat="1" ht="24.95" customHeight="1">
      <c r="A53" s="20">
        <v>10</v>
      </c>
      <c r="B53" s="25" t="s">
        <v>230</v>
      </c>
      <c r="C53" s="119">
        <v>11</v>
      </c>
      <c r="D53" s="117">
        <f>C53/20</f>
        <v>0.55000000000000004</v>
      </c>
      <c r="E53" s="119">
        <v>12</v>
      </c>
      <c r="F53" s="117">
        <f>E53/20</f>
        <v>0.6</v>
      </c>
      <c r="G53" s="119">
        <v>12</v>
      </c>
      <c r="H53" s="117">
        <f>G53/21</f>
        <v>0.5714285714285714</v>
      </c>
      <c r="I53" s="119">
        <v>4</v>
      </c>
      <c r="J53" s="117">
        <f>I53/19</f>
        <v>0.21052631578947367</v>
      </c>
      <c r="K53" s="147">
        <f>(J53+H53+F53+D53)/4</f>
        <v>0.4829887218045113</v>
      </c>
    </row>
    <row r="54" spans="1:11" s="22" customFormat="1" ht="24.95" customHeight="1">
      <c r="A54" s="20">
        <v>4</v>
      </c>
      <c r="B54" s="25" t="s">
        <v>224</v>
      </c>
      <c r="C54" s="119">
        <v>12</v>
      </c>
      <c r="D54" s="117">
        <f>C54/20</f>
        <v>0.6</v>
      </c>
      <c r="E54" s="119">
        <v>12</v>
      </c>
      <c r="F54" s="117">
        <f>E54/20</f>
        <v>0.6</v>
      </c>
      <c r="G54" s="119">
        <v>12</v>
      </c>
      <c r="H54" s="117">
        <f>G54/21</f>
        <v>0.5714285714285714</v>
      </c>
      <c r="I54" s="119">
        <v>3</v>
      </c>
      <c r="J54" s="117">
        <f>I54/19</f>
        <v>0.15789473684210525</v>
      </c>
      <c r="K54" s="147">
        <f>(J54+H54+F54+D54)/4</f>
        <v>0.48233082706766917</v>
      </c>
    </row>
    <row r="55" spans="1:11" s="22" customFormat="1" ht="24.95" customHeight="1">
      <c r="A55" s="20">
        <v>26</v>
      </c>
      <c r="B55" s="25" t="s">
        <v>245</v>
      </c>
      <c r="C55" s="119">
        <v>8</v>
      </c>
      <c r="D55" s="117">
        <f>C55/20</f>
        <v>0.4</v>
      </c>
      <c r="E55" s="119">
        <v>9</v>
      </c>
      <c r="F55" s="117">
        <f>E55/20</f>
        <v>0.45</v>
      </c>
      <c r="G55" s="119">
        <v>10</v>
      </c>
      <c r="H55" s="117">
        <f>G55/21</f>
        <v>0.47619047619047616</v>
      </c>
      <c r="I55" s="119">
        <v>11</v>
      </c>
      <c r="J55" s="117">
        <f>I55/19</f>
        <v>0.57894736842105265</v>
      </c>
      <c r="K55" s="147">
        <f>(J55+H55+F55+D55)/4</f>
        <v>0.47628446115288225</v>
      </c>
    </row>
    <row r="56" spans="1:11" s="22" customFormat="1" ht="24.95" customHeight="1">
      <c r="A56" s="20">
        <v>33</v>
      </c>
      <c r="B56" s="25" t="s">
        <v>259</v>
      </c>
      <c r="C56" s="119">
        <v>9</v>
      </c>
      <c r="D56" s="117">
        <f>C56/20</f>
        <v>0.45</v>
      </c>
      <c r="E56" s="119">
        <v>9</v>
      </c>
      <c r="F56" s="117">
        <f>E56/20</f>
        <v>0.45</v>
      </c>
      <c r="G56" s="119">
        <v>9</v>
      </c>
      <c r="H56" s="117">
        <f>G56/21</f>
        <v>0.42857142857142855</v>
      </c>
      <c r="I56" s="119">
        <v>10</v>
      </c>
      <c r="J56" s="117">
        <f>I56/19</f>
        <v>0.52631578947368418</v>
      </c>
      <c r="K56" s="147">
        <f>(J56+H56+F56+D56)/4</f>
        <v>0.46372180451127815</v>
      </c>
    </row>
    <row r="57" spans="1:11" s="22" customFormat="1" ht="24.95" customHeight="1">
      <c r="A57" s="20">
        <v>65</v>
      </c>
      <c r="B57" s="21" t="s">
        <v>440</v>
      </c>
      <c r="C57" s="119">
        <v>9</v>
      </c>
      <c r="D57" s="117">
        <f>C57/20</f>
        <v>0.45</v>
      </c>
      <c r="E57" s="119">
        <v>9</v>
      </c>
      <c r="F57" s="117">
        <f>E57/20</f>
        <v>0.45</v>
      </c>
      <c r="G57" s="119">
        <v>8</v>
      </c>
      <c r="H57" s="117">
        <f>G57/21</f>
        <v>0.38095238095238093</v>
      </c>
      <c r="I57" s="119">
        <v>10</v>
      </c>
      <c r="J57" s="117">
        <f>I57/19</f>
        <v>0.52631578947368418</v>
      </c>
      <c r="K57" s="147">
        <f>(J57+H57+F57+D57)/4</f>
        <v>0.45181704260651628</v>
      </c>
    </row>
    <row r="58" spans="1:11" s="22" customFormat="1" ht="24.95" customHeight="1">
      <c r="A58" s="20">
        <v>69</v>
      </c>
      <c r="B58" s="25" t="s">
        <v>443</v>
      </c>
      <c r="C58" s="119">
        <v>9</v>
      </c>
      <c r="D58" s="117">
        <f>C58/20</f>
        <v>0.45</v>
      </c>
      <c r="E58" s="119">
        <v>10</v>
      </c>
      <c r="F58" s="117">
        <f>E58/20</f>
        <v>0.5</v>
      </c>
      <c r="G58" s="119">
        <v>9</v>
      </c>
      <c r="H58" s="117">
        <f>G58/21</f>
        <v>0.42857142857142855</v>
      </c>
      <c r="I58" s="119">
        <v>8</v>
      </c>
      <c r="J58" s="117">
        <f>I58/19</f>
        <v>0.42105263157894735</v>
      </c>
      <c r="K58" s="147">
        <f>(J58+H58+F58+D58)/4</f>
        <v>0.44990601503759398</v>
      </c>
    </row>
    <row r="59" spans="1:11" s="22" customFormat="1" ht="24.95" customHeight="1">
      <c r="A59" s="20">
        <v>19</v>
      </c>
      <c r="B59" s="25" t="s">
        <v>238</v>
      </c>
      <c r="C59" s="20">
        <v>10</v>
      </c>
      <c r="D59" s="117">
        <f>C59/20</f>
        <v>0.5</v>
      </c>
      <c r="E59" s="20">
        <v>7</v>
      </c>
      <c r="F59" s="117">
        <f>E59/20</f>
        <v>0.35</v>
      </c>
      <c r="G59" s="20">
        <v>8</v>
      </c>
      <c r="H59" s="117">
        <f>G59/21</f>
        <v>0.38095238095238093</v>
      </c>
      <c r="I59" s="20">
        <v>10</v>
      </c>
      <c r="J59" s="117">
        <f>I59/19</f>
        <v>0.52631578947368418</v>
      </c>
      <c r="K59" s="147">
        <f>(J59+H59+F59+D59)/4</f>
        <v>0.43931704260651627</v>
      </c>
    </row>
    <row r="60" spans="1:11" s="22" customFormat="1" ht="24.95" customHeight="1">
      <c r="A60" s="20">
        <v>41</v>
      </c>
      <c r="B60" s="25" t="s">
        <v>267</v>
      </c>
      <c r="C60" s="119">
        <v>8</v>
      </c>
      <c r="D60" s="117">
        <f>C60/20</f>
        <v>0.4</v>
      </c>
      <c r="E60" s="119">
        <v>9</v>
      </c>
      <c r="F60" s="117">
        <f>E60/20</f>
        <v>0.45</v>
      </c>
      <c r="G60" s="119">
        <v>9</v>
      </c>
      <c r="H60" s="117">
        <f>G60/21</f>
        <v>0.42857142857142855</v>
      </c>
      <c r="I60" s="119">
        <v>8</v>
      </c>
      <c r="J60" s="117">
        <f>I60/19</f>
        <v>0.42105263157894735</v>
      </c>
      <c r="K60" s="147">
        <f>(J60+H60+F60+D60)/4</f>
        <v>0.42490601503759395</v>
      </c>
    </row>
    <row r="61" spans="1:11" s="22" customFormat="1" ht="24.95" customHeight="1">
      <c r="A61" s="20">
        <v>54</v>
      </c>
      <c r="B61" s="25" t="s">
        <v>249</v>
      </c>
      <c r="C61" s="119">
        <v>9</v>
      </c>
      <c r="D61" s="117">
        <f>C61/20</f>
        <v>0.45</v>
      </c>
      <c r="E61" s="119">
        <v>7</v>
      </c>
      <c r="F61" s="117">
        <f>E61/20</f>
        <v>0.35</v>
      </c>
      <c r="G61" s="119">
        <v>8</v>
      </c>
      <c r="H61" s="117">
        <f>G61/21</f>
        <v>0.38095238095238093</v>
      </c>
      <c r="I61" s="119">
        <v>9</v>
      </c>
      <c r="J61" s="117">
        <f>I61/19</f>
        <v>0.47368421052631576</v>
      </c>
      <c r="K61" s="147">
        <f>(J61+H61+F61+D61)/4</f>
        <v>0.41365914786967412</v>
      </c>
    </row>
    <row r="62" spans="1:11" s="22" customFormat="1" ht="24.95" customHeight="1">
      <c r="A62" s="20">
        <v>55</v>
      </c>
      <c r="B62" s="25" t="s">
        <v>279</v>
      </c>
      <c r="C62" s="119">
        <v>8</v>
      </c>
      <c r="D62" s="117">
        <f>C62/20</f>
        <v>0.4</v>
      </c>
      <c r="E62" s="119">
        <v>10</v>
      </c>
      <c r="F62" s="117">
        <f>E62/20</f>
        <v>0.5</v>
      </c>
      <c r="G62" s="119">
        <v>8</v>
      </c>
      <c r="H62" s="117">
        <f>G62/21</f>
        <v>0.38095238095238093</v>
      </c>
      <c r="I62" s="119">
        <v>7</v>
      </c>
      <c r="J62" s="117">
        <f>I62/19</f>
        <v>0.36842105263157893</v>
      </c>
      <c r="K62" s="147">
        <f>(J62+H62+F62+D62)/4</f>
        <v>0.41234335839599001</v>
      </c>
    </row>
    <row r="63" spans="1:11" s="22" customFormat="1" ht="24.95" customHeight="1">
      <c r="A63" s="20">
        <v>29</v>
      </c>
      <c r="B63" s="25" t="s">
        <v>385</v>
      </c>
      <c r="C63" s="119">
        <v>8</v>
      </c>
      <c r="D63" s="117">
        <f>C63/20</f>
        <v>0.4</v>
      </c>
      <c r="E63" s="119">
        <v>6</v>
      </c>
      <c r="F63" s="117">
        <f>E63/20</f>
        <v>0.3</v>
      </c>
      <c r="G63" s="119">
        <v>9</v>
      </c>
      <c r="H63" s="117">
        <f>G63/21</f>
        <v>0.42857142857142855</v>
      </c>
      <c r="I63" s="119">
        <v>9</v>
      </c>
      <c r="J63" s="117">
        <f>I63/19</f>
        <v>0.47368421052631576</v>
      </c>
      <c r="K63" s="147">
        <f>(J63+H63+F63+D63)/4</f>
        <v>0.40056390977443612</v>
      </c>
    </row>
    <row r="64" spans="1:11" s="22" customFormat="1" ht="24.95" customHeight="1">
      <c r="A64" s="20">
        <v>70</v>
      </c>
      <c r="B64" s="25" t="s">
        <v>933</v>
      </c>
      <c r="C64" s="119">
        <v>8</v>
      </c>
      <c r="D64" s="117">
        <f>C64/20</f>
        <v>0.4</v>
      </c>
      <c r="E64" s="119">
        <v>8</v>
      </c>
      <c r="F64" s="117">
        <f>E64/20</f>
        <v>0.4</v>
      </c>
      <c r="G64" s="119">
        <v>7</v>
      </c>
      <c r="H64" s="117">
        <f>G64/21</f>
        <v>0.33333333333333331</v>
      </c>
      <c r="I64" s="119">
        <v>8</v>
      </c>
      <c r="J64" s="117">
        <f>I64/19</f>
        <v>0.42105263157894735</v>
      </c>
      <c r="K64" s="147">
        <f>(J64+H64+F64+D64)/4</f>
        <v>0.38859649122807016</v>
      </c>
    </row>
    <row r="65" spans="1:11" s="22" customFormat="1" ht="24.95" customHeight="1">
      <c r="A65" s="20">
        <v>21</v>
      </c>
      <c r="B65" s="25" t="s">
        <v>240</v>
      </c>
      <c r="C65" s="119">
        <v>7</v>
      </c>
      <c r="D65" s="117">
        <f>C65/20</f>
        <v>0.35</v>
      </c>
      <c r="E65" s="119">
        <v>8</v>
      </c>
      <c r="F65" s="117">
        <f>E65/20</f>
        <v>0.4</v>
      </c>
      <c r="G65" s="119">
        <v>8</v>
      </c>
      <c r="H65" s="117">
        <f>G65/21</f>
        <v>0.38095238095238093</v>
      </c>
      <c r="I65" s="119">
        <v>8</v>
      </c>
      <c r="J65" s="117">
        <f>I65/19</f>
        <v>0.42105263157894735</v>
      </c>
      <c r="K65" s="147">
        <f>(J65+H65+F65+D65)/4</f>
        <v>0.38800125313283207</v>
      </c>
    </row>
    <row r="66" spans="1:11" s="22" customFormat="1" ht="24.95" customHeight="1">
      <c r="A66" s="20">
        <v>63</v>
      </c>
      <c r="B66" s="25" t="s">
        <v>386</v>
      </c>
      <c r="C66" s="119">
        <v>8</v>
      </c>
      <c r="D66" s="117">
        <f>C66/20</f>
        <v>0.4</v>
      </c>
      <c r="E66" s="119">
        <v>7</v>
      </c>
      <c r="F66" s="117">
        <f>E66/20</f>
        <v>0.35</v>
      </c>
      <c r="G66" s="119">
        <v>8</v>
      </c>
      <c r="H66" s="117">
        <f>G66/21</f>
        <v>0.38095238095238093</v>
      </c>
      <c r="I66" s="119">
        <v>8</v>
      </c>
      <c r="J66" s="117">
        <f>I66/19</f>
        <v>0.42105263157894735</v>
      </c>
      <c r="K66" s="147">
        <f>(J66+H66+F66+D66)/4</f>
        <v>0.38800125313283207</v>
      </c>
    </row>
    <row r="67" spans="1:11" s="22" customFormat="1" ht="24.95" customHeight="1">
      <c r="A67" s="20">
        <v>7</v>
      </c>
      <c r="B67" s="25" t="s">
        <v>227</v>
      </c>
      <c r="C67" s="119">
        <v>8</v>
      </c>
      <c r="D67" s="117">
        <f>C67/20</f>
        <v>0.4</v>
      </c>
      <c r="E67" s="119">
        <v>9</v>
      </c>
      <c r="F67" s="117">
        <f>E67/20</f>
        <v>0.45</v>
      </c>
      <c r="G67" s="119">
        <v>9</v>
      </c>
      <c r="H67" s="117">
        <f>G67/21</f>
        <v>0.42857142857142855</v>
      </c>
      <c r="I67" s="119">
        <v>5</v>
      </c>
      <c r="J67" s="117">
        <f>I67/19</f>
        <v>0.26315789473684209</v>
      </c>
      <c r="K67" s="147">
        <f>(J67+H67+F67+D67)/4</f>
        <v>0.38543233082706763</v>
      </c>
    </row>
    <row r="68" spans="1:11" s="22" customFormat="1" ht="24.95" customHeight="1">
      <c r="A68" s="20">
        <v>73</v>
      </c>
      <c r="B68" s="25" t="s">
        <v>971</v>
      </c>
      <c r="C68" s="3">
        <v>8</v>
      </c>
      <c r="D68" s="117">
        <f>C68/20</f>
        <v>0.4</v>
      </c>
      <c r="E68" s="3">
        <v>8</v>
      </c>
      <c r="F68" s="117">
        <f>E68/20</f>
        <v>0.4</v>
      </c>
      <c r="G68" s="3">
        <v>8</v>
      </c>
      <c r="H68" s="117">
        <f>G68/21</f>
        <v>0.38095238095238093</v>
      </c>
      <c r="I68" s="3">
        <v>6</v>
      </c>
      <c r="J68" s="117">
        <f>I68/19</f>
        <v>0.31578947368421051</v>
      </c>
      <c r="K68" s="147">
        <f>(J68+H68+F68+D68)/4</f>
        <v>0.37418546365914784</v>
      </c>
    </row>
    <row r="69" spans="1:11" s="22" customFormat="1" ht="24.95" customHeight="1">
      <c r="A69" s="20">
        <v>37</v>
      </c>
      <c r="B69" s="25" t="s">
        <v>263</v>
      </c>
      <c r="C69" s="119">
        <v>7</v>
      </c>
      <c r="D69" s="117">
        <f>C69/20</f>
        <v>0.35</v>
      </c>
      <c r="E69" s="119">
        <v>6</v>
      </c>
      <c r="F69" s="117">
        <f>E69/20</f>
        <v>0.3</v>
      </c>
      <c r="G69" s="119">
        <v>6</v>
      </c>
      <c r="H69" s="117">
        <f>G69/21</f>
        <v>0.2857142857142857</v>
      </c>
      <c r="I69" s="119">
        <v>10</v>
      </c>
      <c r="J69" s="117">
        <f>I69/19</f>
        <v>0.52631578947368418</v>
      </c>
      <c r="K69" s="147">
        <f>(J69+H69+F69+D69)/4</f>
        <v>0.3655075187969925</v>
      </c>
    </row>
    <row r="70" spans="1:11" s="22" customFormat="1" ht="24.95" customHeight="1">
      <c r="A70" s="20">
        <v>64</v>
      </c>
      <c r="B70" s="25" t="s">
        <v>387</v>
      </c>
      <c r="C70" s="119">
        <v>6</v>
      </c>
      <c r="D70" s="117">
        <f>C70/20</f>
        <v>0.3</v>
      </c>
      <c r="E70" s="119">
        <v>7</v>
      </c>
      <c r="F70" s="117">
        <f>E70/20</f>
        <v>0.35</v>
      </c>
      <c r="G70" s="119">
        <v>7</v>
      </c>
      <c r="H70" s="117">
        <f>G70/21</f>
        <v>0.33333333333333331</v>
      </c>
      <c r="I70" s="119">
        <v>6</v>
      </c>
      <c r="J70" s="117">
        <f>I70/19</f>
        <v>0.31578947368421051</v>
      </c>
      <c r="K70" s="147">
        <f>(J70+H70+F70+D70)/4</f>
        <v>0.32478070175438595</v>
      </c>
    </row>
    <row r="71" spans="1:11" s="22" customFormat="1" ht="24.95" customHeight="1">
      <c r="A71" s="20">
        <v>30</v>
      </c>
      <c r="B71" s="25" t="s">
        <v>256</v>
      </c>
      <c r="C71" s="119">
        <v>8</v>
      </c>
      <c r="D71" s="117">
        <f>C71/20</f>
        <v>0.4</v>
      </c>
      <c r="E71" s="119">
        <v>6</v>
      </c>
      <c r="F71" s="117">
        <f>E71/20</f>
        <v>0.3</v>
      </c>
      <c r="G71" s="119">
        <v>8</v>
      </c>
      <c r="H71" s="117">
        <f>G71/21</f>
        <v>0.38095238095238093</v>
      </c>
      <c r="I71" s="119">
        <v>3</v>
      </c>
      <c r="J71" s="117">
        <f>I71/19</f>
        <v>0.15789473684210525</v>
      </c>
      <c r="K71" s="147">
        <f>(J71+H71+F71+D71)/4</f>
        <v>0.3097117794486216</v>
      </c>
    </row>
    <row r="72" spans="1:11" s="22" customFormat="1" ht="24.95" customHeight="1">
      <c r="A72" s="20">
        <v>66</v>
      </c>
      <c r="B72" s="25" t="s">
        <v>270</v>
      </c>
      <c r="C72" s="119">
        <v>6</v>
      </c>
      <c r="D72" s="117">
        <f>C72/20</f>
        <v>0.3</v>
      </c>
      <c r="E72" s="119">
        <v>9</v>
      </c>
      <c r="F72" s="117">
        <f>E72/20</f>
        <v>0.45</v>
      </c>
      <c r="G72" s="119">
        <v>5</v>
      </c>
      <c r="H72" s="117">
        <f>G72/21</f>
        <v>0.23809523809523808</v>
      </c>
      <c r="I72" s="119">
        <v>3</v>
      </c>
      <c r="J72" s="117">
        <f>I72/19</f>
        <v>0.15789473684210525</v>
      </c>
      <c r="K72" s="147">
        <f>(J72+H72+F72+D72)/4</f>
        <v>0.28649749373433586</v>
      </c>
    </row>
    <row r="73" spans="1:11" s="22" customFormat="1" ht="24.95" customHeight="1">
      <c r="A73" s="20">
        <v>8</v>
      </c>
      <c r="B73" s="25" t="s">
        <v>228</v>
      </c>
      <c r="C73" s="119">
        <v>5</v>
      </c>
      <c r="D73" s="117">
        <f>C73/20</f>
        <v>0.25</v>
      </c>
      <c r="E73" s="119">
        <v>6</v>
      </c>
      <c r="F73" s="117">
        <f>E73/20</f>
        <v>0.3</v>
      </c>
      <c r="G73" s="119">
        <v>7</v>
      </c>
      <c r="H73" s="117">
        <f>G73/21</f>
        <v>0.33333333333333331</v>
      </c>
      <c r="I73" s="119">
        <v>3</v>
      </c>
      <c r="J73" s="117">
        <f>I73/19</f>
        <v>0.15789473684210525</v>
      </c>
      <c r="K73" s="147">
        <f>(J73+H73+F73+D73)/4</f>
        <v>0.26030701754385965</v>
      </c>
    </row>
    <row r="74" spans="1:11" s="22" customFormat="1" ht="24.95" customHeight="1">
      <c r="A74" s="20">
        <v>14</v>
      </c>
      <c r="B74" s="25" t="s">
        <v>234</v>
      </c>
      <c r="C74" s="119">
        <v>8</v>
      </c>
      <c r="D74" s="117">
        <f>C74/20</f>
        <v>0.4</v>
      </c>
      <c r="E74" s="119">
        <v>5</v>
      </c>
      <c r="F74" s="117">
        <f>E74/20</f>
        <v>0.25</v>
      </c>
      <c r="G74" s="119">
        <v>5</v>
      </c>
      <c r="H74" s="117">
        <f>G74/21</f>
        <v>0.23809523809523808</v>
      </c>
      <c r="I74" s="119">
        <v>2</v>
      </c>
      <c r="J74" s="117">
        <f>I74/19</f>
        <v>0.10526315789473684</v>
      </c>
      <c r="K74" s="147">
        <f>(J74+H74+F74+D74)/4</f>
        <v>0.24833959899749372</v>
      </c>
    </row>
    <row r="75" spans="1:11" s="22" customFormat="1" ht="24.95" customHeight="1">
      <c r="A75" s="20">
        <v>49</v>
      </c>
      <c r="B75" s="25" t="s">
        <v>277</v>
      </c>
      <c r="C75" s="119">
        <v>6</v>
      </c>
      <c r="D75" s="117">
        <f>C75/20</f>
        <v>0.3</v>
      </c>
      <c r="E75" s="119">
        <v>4</v>
      </c>
      <c r="F75" s="117">
        <f>E75/20</f>
        <v>0.2</v>
      </c>
      <c r="G75" s="119">
        <v>5</v>
      </c>
      <c r="H75" s="117">
        <f>G75/21</f>
        <v>0.23809523809523808</v>
      </c>
      <c r="I75" s="119">
        <v>1</v>
      </c>
      <c r="J75" s="117">
        <f>I75/19</f>
        <v>5.2631578947368418E-2</v>
      </c>
      <c r="K75" s="147">
        <f>(J75+H75+F75+D75)/4</f>
        <v>0.19768170426065163</v>
      </c>
    </row>
    <row r="76" spans="1:11" s="22" customFormat="1" ht="24.95" customHeight="1">
      <c r="A76" s="20">
        <v>17</v>
      </c>
      <c r="B76" s="25" t="s">
        <v>236</v>
      </c>
      <c r="C76" s="119">
        <v>3</v>
      </c>
      <c r="D76" s="117">
        <f>C76/20</f>
        <v>0.15</v>
      </c>
      <c r="E76" s="119">
        <v>2</v>
      </c>
      <c r="F76" s="117">
        <f>E76/20</f>
        <v>0.1</v>
      </c>
      <c r="G76" s="119">
        <v>3</v>
      </c>
      <c r="H76" s="117">
        <f>G76/21</f>
        <v>0.14285714285714285</v>
      </c>
      <c r="I76" s="119">
        <v>0</v>
      </c>
      <c r="J76" s="117">
        <f>I76/19</f>
        <v>0</v>
      </c>
      <c r="K76" s="147">
        <f>(J76+H76+F76+D76)/4</f>
        <v>9.8214285714285712E-2</v>
      </c>
    </row>
    <row r="77" spans="1:11" s="22" customFormat="1" ht="24.95" customHeight="1">
      <c r="A77" s="20">
        <v>43</v>
      </c>
      <c r="B77" s="25" t="s">
        <v>271</v>
      </c>
      <c r="C77" s="119">
        <v>0</v>
      </c>
      <c r="D77" s="117">
        <f>C77/20</f>
        <v>0</v>
      </c>
      <c r="E77" s="119">
        <v>2</v>
      </c>
      <c r="F77" s="117">
        <f>E77/20</f>
        <v>0.1</v>
      </c>
      <c r="G77" s="119">
        <v>2</v>
      </c>
      <c r="H77" s="117">
        <f>G77/21</f>
        <v>9.5238095238095233E-2</v>
      </c>
      <c r="I77" s="119">
        <v>2</v>
      </c>
      <c r="J77" s="117">
        <f>I77/19</f>
        <v>0.10526315789473684</v>
      </c>
      <c r="K77" s="147">
        <f>(J77+H77+F77+D77)/4</f>
        <v>7.5125313283208012E-2</v>
      </c>
    </row>
    <row r="78" spans="1:11" ht="24.95" customHeight="1">
      <c r="A78" s="20">
        <v>50</v>
      </c>
      <c r="B78" s="25" t="s">
        <v>278</v>
      </c>
      <c r="C78" s="119">
        <v>1</v>
      </c>
      <c r="D78" s="117">
        <f>C78/20</f>
        <v>0.05</v>
      </c>
      <c r="E78" s="119">
        <v>3</v>
      </c>
      <c r="F78" s="117">
        <f>E78/20</f>
        <v>0.15</v>
      </c>
      <c r="G78" s="119">
        <v>1</v>
      </c>
      <c r="H78" s="117">
        <f>G78/21</f>
        <v>4.7619047619047616E-2</v>
      </c>
      <c r="I78" s="119">
        <v>0</v>
      </c>
      <c r="J78" s="117">
        <f>I78/19</f>
        <v>0</v>
      </c>
      <c r="K78" s="147">
        <f>(J78+H78+F78+D78)/4</f>
        <v>6.1904761904761907E-2</v>
      </c>
    </row>
    <row r="79" spans="1:11" ht="24.95" customHeight="1">
      <c r="A79" s="60"/>
      <c r="B79" s="48"/>
      <c r="C79" s="145"/>
    </row>
    <row r="80" spans="1:11" ht="24.95" customHeight="1">
      <c r="A80" s="61"/>
      <c r="B80" s="56"/>
      <c r="C80" s="146"/>
    </row>
    <row r="81" spans="1:3" ht="24.95" customHeight="1">
      <c r="A81" s="61"/>
      <c r="B81" s="64"/>
      <c r="C81" s="146"/>
    </row>
    <row r="82" spans="1:3" ht="24.95" customHeight="1">
      <c r="A82" s="61"/>
      <c r="B82" s="64"/>
      <c r="C82" s="146"/>
    </row>
    <row r="83" spans="1:3" ht="24.95" customHeight="1">
      <c r="A83" s="61"/>
      <c r="B83" s="56"/>
      <c r="C83" s="146"/>
    </row>
  </sheetData>
  <autoFilter ref="A5:K5">
    <sortState ref="A6:K78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16" right="0.7" top="0.25" bottom="0.25" header="0.3" footer="0.3"/>
  <pageSetup paperSize="9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0"/>
  <sheetViews>
    <sheetView topLeftCell="A29" workbookViewId="0">
      <selection activeCell="K31" sqref="K31:K38"/>
    </sheetView>
  </sheetViews>
  <sheetFormatPr defaultRowHeight="24.95" customHeight="1"/>
  <cols>
    <col min="1" max="1" width="7.7109375" style="9" customWidth="1"/>
    <col min="2" max="2" width="24.42578125" style="9" customWidth="1"/>
    <col min="3" max="3" width="7.85546875" style="19" customWidth="1"/>
    <col min="4" max="4" width="8.28515625" style="19" customWidth="1"/>
    <col min="5" max="6" width="8.5703125" style="19" customWidth="1"/>
    <col min="7" max="7" width="9.140625" style="19"/>
    <col min="8" max="8" width="9.140625" style="19" customWidth="1"/>
    <col min="9" max="9" width="8.140625" style="19" customWidth="1"/>
    <col min="10" max="10" width="8.42578125" style="19" customWidth="1"/>
    <col min="11" max="11" width="10.140625" style="19" customWidth="1"/>
    <col min="12" max="16384" width="9.140625" style="9"/>
  </cols>
  <sheetData>
    <row r="1" spans="1:11" ht="24.95" customHeight="1">
      <c r="A1" s="175" t="s">
        <v>972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33.75" customHeight="1">
      <c r="A2" s="84"/>
      <c r="B2" s="85" t="s">
        <v>388</v>
      </c>
      <c r="C2" s="157" t="s">
        <v>1009</v>
      </c>
      <c r="D2" s="157"/>
      <c r="E2" s="157" t="s">
        <v>1010</v>
      </c>
      <c r="F2" s="157"/>
      <c r="G2" s="153" t="s">
        <v>1011</v>
      </c>
      <c r="H2" s="154"/>
      <c r="I2" s="153" t="s">
        <v>1012</v>
      </c>
      <c r="J2" s="154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18.75" customHeight="1">
      <c r="A4" s="88"/>
      <c r="B4" s="78" t="s">
        <v>984</v>
      </c>
      <c r="C4" s="89">
        <v>19</v>
      </c>
      <c r="D4" s="116"/>
      <c r="E4" s="89">
        <v>19</v>
      </c>
      <c r="F4" s="116"/>
      <c r="G4" s="89">
        <v>19</v>
      </c>
      <c r="H4" s="116"/>
      <c r="I4" s="89">
        <v>19</v>
      </c>
      <c r="J4" s="117"/>
      <c r="K4" s="91" t="s">
        <v>985</v>
      </c>
    </row>
    <row r="5" spans="1:11" customFormat="1" ht="22.5" customHeight="1">
      <c r="A5" s="87" t="s">
        <v>455</v>
      </c>
      <c r="B5" s="75" t="s">
        <v>461</v>
      </c>
      <c r="C5" s="3"/>
      <c r="D5" s="3"/>
      <c r="E5" s="3"/>
      <c r="F5" s="3"/>
      <c r="G5" s="3"/>
      <c r="H5" s="3"/>
      <c r="I5" s="3"/>
      <c r="J5" s="3"/>
      <c r="K5" s="3"/>
    </row>
    <row r="6" spans="1:11" s="27" customFormat="1" ht="30" customHeight="1">
      <c r="A6" s="26">
        <v>13</v>
      </c>
      <c r="B6" s="28" t="s">
        <v>87</v>
      </c>
      <c r="C6" s="107">
        <v>17</v>
      </c>
      <c r="D6" s="118">
        <f>C6/19</f>
        <v>0.89473684210526316</v>
      </c>
      <c r="E6" s="107">
        <v>17</v>
      </c>
      <c r="F6" s="118">
        <f>E6/19</f>
        <v>0.89473684210526316</v>
      </c>
      <c r="G6" s="107">
        <v>17</v>
      </c>
      <c r="H6" s="118">
        <f>G6/19</f>
        <v>0.89473684210526316</v>
      </c>
      <c r="I6" s="107">
        <v>17</v>
      </c>
      <c r="J6" s="118">
        <f>I6/19</f>
        <v>0.89473684210526316</v>
      </c>
      <c r="K6" s="118">
        <f>(J6+H6+F6+D6)/4</f>
        <v>0.89473684210526316</v>
      </c>
    </row>
    <row r="7" spans="1:11" s="27" customFormat="1" ht="30" customHeight="1">
      <c r="A7" s="26">
        <v>18</v>
      </c>
      <c r="B7" s="28" t="s">
        <v>92</v>
      </c>
      <c r="C7" s="107">
        <v>17</v>
      </c>
      <c r="D7" s="118">
        <f>C7/19</f>
        <v>0.89473684210526316</v>
      </c>
      <c r="E7" s="107">
        <v>17</v>
      </c>
      <c r="F7" s="118">
        <f>E7/19</f>
        <v>0.89473684210526316</v>
      </c>
      <c r="G7" s="107">
        <v>17</v>
      </c>
      <c r="H7" s="118">
        <f>G7/19</f>
        <v>0.89473684210526316</v>
      </c>
      <c r="I7" s="107">
        <v>17</v>
      </c>
      <c r="J7" s="118">
        <f>I7/19</f>
        <v>0.89473684210526316</v>
      </c>
      <c r="K7" s="118">
        <f>(J7+H7+F7+D7)/4</f>
        <v>0.89473684210526316</v>
      </c>
    </row>
    <row r="8" spans="1:11" s="27" customFormat="1" ht="30" customHeight="1">
      <c r="A8" s="26">
        <v>5</v>
      </c>
      <c r="B8" s="28" t="s">
        <v>80</v>
      </c>
      <c r="C8" s="107">
        <v>16</v>
      </c>
      <c r="D8" s="118">
        <f>C8/19</f>
        <v>0.84210526315789469</v>
      </c>
      <c r="E8" s="107">
        <v>16</v>
      </c>
      <c r="F8" s="118">
        <f>E8/19</f>
        <v>0.84210526315789469</v>
      </c>
      <c r="G8" s="107">
        <v>16</v>
      </c>
      <c r="H8" s="118">
        <f>G8/19</f>
        <v>0.84210526315789469</v>
      </c>
      <c r="I8" s="107">
        <v>16</v>
      </c>
      <c r="J8" s="118">
        <f>I8/19</f>
        <v>0.84210526315789469</v>
      </c>
      <c r="K8" s="118">
        <f>(J8+H8+F8+D8)/4</f>
        <v>0.84210526315789469</v>
      </c>
    </row>
    <row r="9" spans="1:11" s="27" customFormat="1" ht="30" customHeight="1">
      <c r="A9" s="26">
        <v>4</v>
      </c>
      <c r="B9" s="28" t="s">
        <v>79</v>
      </c>
      <c r="C9" s="107">
        <v>15</v>
      </c>
      <c r="D9" s="118">
        <f>C9/19</f>
        <v>0.78947368421052633</v>
      </c>
      <c r="E9" s="107">
        <v>15</v>
      </c>
      <c r="F9" s="118">
        <f>E9/19</f>
        <v>0.78947368421052633</v>
      </c>
      <c r="G9" s="107">
        <v>15</v>
      </c>
      <c r="H9" s="118">
        <f>G9/19</f>
        <v>0.78947368421052633</v>
      </c>
      <c r="I9" s="107">
        <v>15</v>
      </c>
      <c r="J9" s="118">
        <f>I9/19</f>
        <v>0.78947368421052633</v>
      </c>
      <c r="K9" s="118">
        <f>(J9+H9+F9+D9)/4</f>
        <v>0.78947368421052633</v>
      </c>
    </row>
    <row r="10" spans="1:11" s="27" customFormat="1" ht="30" customHeight="1">
      <c r="A10" s="26">
        <v>14</v>
      </c>
      <c r="B10" s="28" t="s">
        <v>88</v>
      </c>
      <c r="C10" s="107">
        <v>15</v>
      </c>
      <c r="D10" s="118">
        <f>C10/19</f>
        <v>0.78947368421052633</v>
      </c>
      <c r="E10" s="107">
        <v>15</v>
      </c>
      <c r="F10" s="118">
        <f>E10/19</f>
        <v>0.78947368421052633</v>
      </c>
      <c r="G10" s="107">
        <v>15</v>
      </c>
      <c r="H10" s="118">
        <f>G10/19</f>
        <v>0.78947368421052633</v>
      </c>
      <c r="I10" s="107">
        <v>15</v>
      </c>
      <c r="J10" s="118">
        <f>I10/19</f>
        <v>0.78947368421052633</v>
      </c>
      <c r="K10" s="118">
        <f>(J10+H10+F10+D10)/4</f>
        <v>0.78947368421052633</v>
      </c>
    </row>
    <row r="11" spans="1:11" s="27" customFormat="1" ht="30" customHeight="1">
      <c r="A11" s="26">
        <v>26</v>
      </c>
      <c r="B11" s="28" t="s">
        <v>105</v>
      </c>
      <c r="C11" s="107">
        <v>15</v>
      </c>
      <c r="D11" s="118">
        <f>C11/19</f>
        <v>0.78947368421052633</v>
      </c>
      <c r="E11" s="107">
        <v>15</v>
      </c>
      <c r="F11" s="118">
        <f>E11/19</f>
        <v>0.78947368421052633</v>
      </c>
      <c r="G11" s="107">
        <v>15</v>
      </c>
      <c r="H11" s="118">
        <f>G11/19</f>
        <v>0.78947368421052633</v>
      </c>
      <c r="I11" s="107">
        <v>15</v>
      </c>
      <c r="J11" s="118">
        <f>I11/19</f>
        <v>0.78947368421052633</v>
      </c>
      <c r="K11" s="118">
        <f>(J11+H11+F11+D11)/4</f>
        <v>0.78947368421052633</v>
      </c>
    </row>
    <row r="12" spans="1:11" s="27" customFormat="1" ht="30" customHeight="1">
      <c r="A12" s="26">
        <v>28</v>
      </c>
      <c r="B12" s="28" t="s">
        <v>100</v>
      </c>
      <c r="C12" s="107">
        <v>15</v>
      </c>
      <c r="D12" s="118">
        <f>C12/19</f>
        <v>0.78947368421052633</v>
      </c>
      <c r="E12" s="107">
        <v>15</v>
      </c>
      <c r="F12" s="118">
        <f>E12/19</f>
        <v>0.78947368421052633</v>
      </c>
      <c r="G12" s="107">
        <v>15</v>
      </c>
      <c r="H12" s="118">
        <f>G12/19</f>
        <v>0.78947368421052633</v>
      </c>
      <c r="I12" s="107">
        <v>15</v>
      </c>
      <c r="J12" s="118">
        <f>I12/19</f>
        <v>0.78947368421052633</v>
      </c>
      <c r="K12" s="118">
        <f>(J12+H12+F12+D12)/4</f>
        <v>0.78947368421052633</v>
      </c>
    </row>
    <row r="13" spans="1:11" s="27" customFormat="1" ht="30" customHeight="1">
      <c r="A13" s="26">
        <v>30</v>
      </c>
      <c r="B13" s="28" t="s">
        <v>102</v>
      </c>
      <c r="C13" s="107">
        <v>15</v>
      </c>
      <c r="D13" s="118">
        <f>C13/19</f>
        <v>0.78947368421052633</v>
      </c>
      <c r="E13" s="107">
        <v>15</v>
      </c>
      <c r="F13" s="118">
        <f>E13/19</f>
        <v>0.78947368421052633</v>
      </c>
      <c r="G13" s="107">
        <v>15</v>
      </c>
      <c r="H13" s="118">
        <f>G13/19</f>
        <v>0.78947368421052633</v>
      </c>
      <c r="I13" s="107">
        <v>15</v>
      </c>
      <c r="J13" s="118">
        <f>I13/19</f>
        <v>0.78947368421052633</v>
      </c>
      <c r="K13" s="118">
        <f>(J13+H13+F13+D13)/4</f>
        <v>0.78947368421052633</v>
      </c>
    </row>
    <row r="14" spans="1:11" s="27" customFormat="1" ht="30" customHeight="1">
      <c r="A14" s="26">
        <v>8</v>
      </c>
      <c r="B14" s="28" t="s">
        <v>83</v>
      </c>
      <c r="C14" s="107">
        <v>14</v>
      </c>
      <c r="D14" s="118">
        <f>C14/19</f>
        <v>0.73684210526315785</v>
      </c>
      <c r="E14" s="107">
        <v>14</v>
      </c>
      <c r="F14" s="118">
        <f>E14/19</f>
        <v>0.73684210526315785</v>
      </c>
      <c r="G14" s="107">
        <v>14</v>
      </c>
      <c r="H14" s="118">
        <f>G14/19</f>
        <v>0.73684210526315785</v>
      </c>
      <c r="I14" s="107">
        <v>14</v>
      </c>
      <c r="J14" s="118">
        <f>I14/19</f>
        <v>0.73684210526315785</v>
      </c>
      <c r="K14" s="118">
        <f>(J14+H14+F14+D14)/4</f>
        <v>0.73684210526315785</v>
      </c>
    </row>
    <row r="15" spans="1:11" s="27" customFormat="1" ht="30" customHeight="1">
      <c r="A15" s="26">
        <v>9</v>
      </c>
      <c r="B15" s="28" t="s">
        <v>84</v>
      </c>
      <c r="C15" s="107">
        <v>14</v>
      </c>
      <c r="D15" s="118">
        <f>C15/19</f>
        <v>0.73684210526315785</v>
      </c>
      <c r="E15" s="107">
        <v>14</v>
      </c>
      <c r="F15" s="118">
        <f>E15/19</f>
        <v>0.73684210526315785</v>
      </c>
      <c r="G15" s="107">
        <v>14</v>
      </c>
      <c r="H15" s="118">
        <f>G15/19</f>
        <v>0.73684210526315785</v>
      </c>
      <c r="I15" s="107">
        <v>14</v>
      </c>
      <c r="J15" s="118">
        <f>I15/19</f>
        <v>0.73684210526315785</v>
      </c>
      <c r="K15" s="118">
        <f>(J15+H15+F15+D15)/4</f>
        <v>0.73684210526315785</v>
      </c>
    </row>
    <row r="16" spans="1:11" s="27" customFormat="1" ht="30" customHeight="1">
      <c r="A16" s="26">
        <v>16</v>
      </c>
      <c r="B16" s="28" t="s">
        <v>90</v>
      </c>
      <c r="C16" s="107">
        <v>14</v>
      </c>
      <c r="D16" s="118">
        <f>C16/19</f>
        <v>0.73684210526315785</v>
      </c>
      <c r="E16" s="107">
        <v>13</v>
      </c>
      <c r="F16" s="118">
        <f>E16/19</f>
        <v>0.68421052631578949</v>
      </c>
      <c r="G16" s="107">
        <v>13</v>
      </c>
      <c r="H16" s="118">
        <f>G16/19</f>
        <v>0.68421052631578949</v>
      </c>
      <c r="I16" s="107">
        <v>13</v>
      </c>
      <c r="J16" s="118">
        <f>I16/19</f>
        <v>0.68421052631578949</v>
      </c>
      <c r="K16" s="118">
        <f>(J16+H16+F16+D16)/4</f>
        <v>0.69736842105263164</v>
      </c>
    </row>
    <row r="17" spans="1:11" s="27" customFormat="1" ht="30" customHeight="1">
      <c r="A17" s="26">
        <v>1</v>
      </c>
      <c r="B17" s="28" t="s">
        <v>77</v>
      </c>
      <c r="C17" s="107">
        <v>13</v>
      </c>
      <c r="D17" s="118">
        <f>C17/19</f>
        <v>0.68421052631578949</v>
      </c>
      <c r="E17" s="107">
        <v>13</v>
      </c>
      <c r="F17" s="118">
        <f>E17/19</f>
        <v>0.68421052631578949</v>
      </c>
      <c r="G17" s="107">
        <v>13</v>
      </c>
      <c r="H17" s="118">
        <f>G17/19</f>
        <v>0.68421052631578949</v>
      </c>
      <c r="I17" s="107">
        <v>13</v>
      </c>
      <c r="J17" s="118">
        <f>I17/19</f>
        <v>0.68421052631578949</v>
      </c>
      <c r="K17" s="118">
        <f>(J17+H17+F17+D17)/4</f>
        <v>0.68421052631578949</v>
      </c>
    </row>
    <row r="18" spans="1:11" s="27" customFormat="1" ht="30" customHeight="1">
      <c r="A18" s="26">
        <v>2</v>
      </c>
      <c r="B18" s="28" t="s">
        <v>78</v>
      </c>
      <c r="C18" s="107">
        <v>13</v>
      </c>
      <c r="D18" s="118">
        <f>C18/19</f>
        <v>0.68421052631578949</v>
      </c>
      <c r="E18" s="107">
        <v>13</v>
      </c>
      <c r="F18" s="118">
        <f>E18/19</f>
        <v>0.68421052631578949</v>
      </c>
      <c r="G18" s="107">
        <v>13</v>
      </c>
      <c r="H18" s="118">
        <f>G18/19</f>
        <v>0.68421052631578949</v>
      </c>
      <c r="I18" s="107">
        <v>13</v>
      </c>
      <c r="J18" s="118">
        <f>I18/19</f>
        <v>0.68421052631578949</v>
      </c>
      <c r="K18" s="118">
        <f>(J18+H18+F18+D18)/4</f>
        <v>0.68421052631578949</v>
      </c>
    </row>
    <row r="19" spans="1:11" s="27" customFormat="1" ht="30" customHeight="1">
      <c r="A19" s="26">
        <v>3</v>
      </c>
      <c r="B19" s="28" t="s">
        <v>1043</v>
      </c>
      <c r="C19" s="107">
        <v>13</v>
      </c>
      <c r="D19" s="118">
        <f>C19/19</f>
        <v>0.68421052631578949</v>
      </c>
      <c r="E19" s="107">
        <v>13</v>
      </c>
      <c r="F19" s="118">
        <f>E19/19</f>
        <v>0.68421052631578949</v>
      </c>
      <c r="G19" s="107">
        <v>13</v>
      </c>
      <c r="H19" s="118">
        <f>G19/19</f>
        <v>0.68421052631578949</v>
      </c>
      <c r="I19" s="107">
        <v>13</v>
      </c>
      <c r="J19" s="118">
        <f>I19/19</f>
        <v>0.68421052631578949</v>
      </c>
      <c r="K19" s="118">
        <f>(J19+H19+F19+D19)/4</f>
        <v>0.68421052631578949</v>
      </c>
    </row>
    <row r="20" spans="1:11" s="27" customFormat="1" ht="30" customHeight="1">
      <c r="A20" s="26">
        <v>6</v>
      </c>
      <c r="B20" s="28" t="s">
        <v>81</v>
      </c>
      <c r="C20" s="107">
        <v>13</v>
      </c>
      <c r="D20" s="118">
        <f>C20/19</f>
        <v>0.68421052631578949</v>
      </c>
      <c r="E20" s="107">
        <v>13</v>
      </c>
      <c r="F20" s="118">
        <f>E20/19</f>
        <v>0.68421052631578949</v>
      </c>
      <c r="G20" s="107">
        <v>13</v>
      </c>
      <c r="H20" s="118">
        <f>G20/19</f>
        <v>0.68421052631578949</v>
      </c>
      <c r="I20" s="107">
        <v>13</v>
      </c>
      <c r="J20" s="118">
        <f>I20/19</f>
        <v>0.68421052631578949</v>
      </c>
      <c r="K20" s="118">
        <f>(J20+H20+F20+D20)/4</f>
        <v>0.68421052631578949</v>
      </c>
    </row>
    <row r="21" spans="1:11" s="27" customFormat="1" ht="30" customHeight="1">
      <c r="A21" s="26">
        <v>11</v>
      </c>
      <c r="B21" s="28" t="s">
        <v>85</v>
      </c>
      <c r="C21" s="107">
        <v>13</v>
      </c>
      <c r="D21" s="118">
        <f>C21/19</f>
        <v>0.68421052631578949</v>
      </c>
      <c r="E21" s="107">
        <v>13</v>
      </c>
      <c r="F21" s="118">
        <f>E21/19</f>
        <v>0.68421052631578949</v>
      </c>
      <c r="G21" s="107">
        <v>13</v>
      </c>
      <c r="H21" s="118">
        <f>G21/19</f>
        <v>0.68421052631578949</v>
      </c>
      <c r="I21" s="107">
        <v>13</v>
      </c>
      <c r="J21" s="118">
        <f>I21/19</f>
        <v>0.68421052631578949</v>
      </c>
      <c r="K21" s="118">
        <f>(J21+H21+F21+D21)/4</f>
        <v>0.68421052631578949</v>
      </c>
    </row>
    <row r="22" spans="1:11" s="27" customFormat="1" ht="30" customHeight="1">
      <c r="A22" s="26">
        <v>25</v>
      </c>
      <c r="B22" s="28" t="s">
        <v>98</v>
      </c>
      <c r="C22" s="107">
        <v>13</v>
      </c>
      <c r="D22" s="118">
        <f>C22/19</f>
        <v>0.68421052631578949</v>
      </c>
      <c r="E22" s="107">
        <v>13</v>
      </c>
      <c r="F22" s="118">
        <f>E22/19</f>
        <v>0.68421052631578949</v>
      </c>
      <c r="G22" s="107">
        <v>13</v>
      </c>
      <c r="H22" s="118">
        <f>G22/19</f>
        <v>0.68421052631578949</v>
      </c>
      <c r="I22" s="107">
        <v>13</v>
      </c>
      <c r="J22" s="118">
        <f>I22/19</f>
        <v>0.68421052631578949</v>
      </c>
      <c r="K22" s="118">
        <f>(J22+H22+F22+D22)/4</f>
        <v>0.68421052631578949</v>
      </c>
    </row>
    <row r="23" spans="1:11" s="27" customFormat="1" ht="30" customHeight="1">
      <c r="A23" s="26">
        <v>27</v>
      </c>
      <c r="B23" s="28" t="s">
        <v>99</v>
      </c>
      <c r="C23" s="107">
        <v>13</v>
      </c>
      <c r="D23" s="118">
        <f>C23/19</f>
        <v>0.68421052631578949</v>
      </c>
      <c r="E23" s="107">
        <v>13</v>
      </c>
      <c r="F23" s="118">
        <f>E23/19</f>
        <v>0.68421052631578949</v>
      </c>
      <c r="G23" s="107">
        <v>13</v>
      </c>
      <c r="H23" s="118">
        <f>G23/19</f>
        <v>0.68421052631578949</v>
      </c>
      <c r="I23" s="107">
        <v>13</v>
      </c>
      <c r="J23" s="118">
        <f>I23/19</f>
        <v>0.68421052631578949</v>
      </c>
      <c r="K23" s="118">
        <f>(J23+H23+F23+D23)/4</f>
        <v>0.68421052631578949</v>
      </c>
    </row>
    <row r="24" spans="1:11" s="27" customFormat="1" ht="30" customHeight="1">
      <c r="A24" s="26">
        <v>29</v>
      </c>
      <c r="B24" s="28" t="s">
        <v>101</v>
      </c>
      <c r="C24" s="107">
        <v>13</v>
      </c>
      <c r="D24" s="118">
        <f>C24/19</f>
        <v>0.68421052631578949</v>
      </c>
      <c r="E24" s="107">
        <v>13</v>
      </c>
      <c r="F24" s="118">
        <f>E24/19</f>
        <v>0.68421052631578949</v>
      </c>
      <c r="G24" s="107">
        <v>13</v>
      </c>
      <c r="H24" s="118">
        <f>G24/19</f>
        <v>0.68421052631578949</v>
      </c>
      <c r="I24" s="107">
        <v>13</v>
      </c>
      <c r="J24" s="118">
        <f>I24/19</f>
        <v>0.68421052631578949</v>
      </c>
      <c r="K24" s="118">
        <f>(J24+H24+F24+D24)/4</f>
        <v>0.68421052631578949</v>
      </c>
    </row>
    <row r="25" spans="1:11" s="27" customFormat="1" ht="30" customHeight="1">
      <c r="A25" s="26">
        <v>31</v>
      </c>
      <c r="B25" s="28" t="s">
        <v>103</v>
      </c>
      <c r="C25" s="107">
        <v>13</v>
      </c>
      <c r="D25" s="118">
        <f>C25/19</f>
        <v>0.68421052631578949</v>
      </c>
      <c r="E25" s="107">
        <v>13</v>
      </c>
      <c r="F25" s="118">
        <f>E25/19</f>
        <v>0.68421052631578949</v>
      </c>
      <c r="G25" s="107">
        <v>13</v>
      </c>
      <c r="H25" s="118">
        <f>G25/19</f>
        <v>0.68421052631578949</v>
      </c>
      <c r="I25" s="107">
        <v>13</v>
      </c>
      <c r="J25" s="118">
        <f>I25/19</f>
        <v>0.68421052631578949</v>
      </c>
      <c r="K25" s="118">
        <f>(J25+H25+F25+D25)/4</f>
        <v>0.68421052631578949</v>
      </c>
    </row>
    <row r="26" spans="1:11" s="27" customFormat="1" ht="30" customHeight="1">
      <c r="A26" s="26">
        <v>7</v>
      </c>
      <c r="B26" s="28" t="s">
        <v>82</v>
      </c>
      <c r="C26" s="107">
        <v>12</v>
      </c>
      <c r="D26" s="118">
        <f>C26/19</f>
        <v>0.63157894736842102</v>
      </c>
      <c r="E26" s="107">
        <v>12</v>
      </c>
      <c r="F26" s="118">
        <f>E26/19</f>
        <v>0.63157894736842102</v>
      </c>
      <c r="G26" s="107">
        <v>12</v>
      </c>
      <c r="H26" s="118">
        <f>G26/19</f>
        <v>0.63157894736842102</v>
      </c>
      <c r="I26" s="107">
        <v>12</v>
      </c>
      <c r="J26" s="118">
        <f>I26/19</f>
        <v>0.63157894736842102</v>
      </c>
      <c r="K26" s="118">
        <f>(J26+H26+F26+D26)/4</f>
        <v>0.63157894736842102</v>
      </c>
    </row>
    <row r="27" spans="1:11" s="27" customFormat="1" ht="30" customHeight="1">
      <c r="A27" s="26">
        <v>10</v>
      </c>
      <c r="B27" s="28" t="s">
        <v>1044</v>
      </c>
      <c r="C27" s="107">
        <v>12</v>
      </c>
      <c r="D27" s="118">
        <f>C27/19</f>
        <v>0.63157894736842102</v>
      </c>
      <c r="E27" s="107">
        <v>12</v>
      </c>
      <c r="F27" s="118">
        <f>E27/19</f>
        <v>0.63157894736842102</v>
      </c>
      <c r="G27" s="107">
        <v>12</v>
      </c>
      <c r="H27" s="118">
        <f>G27/19</f>
        <v>0.63157894736842102</v>
      </c>
      <c r="I27" s="107">
        <v>12</v>
      </c>
      <c r="J27" s="118">
        <f>I27/19</f>
        <v>0.63157894736842102</v>
      </c>
      <c r="K27" s="118">
        <f>(J27+H27+F27+D27)/4</f>
        <v>0.63157894736842102</v>
      </c>
    </row>
    <row r="28" spans="1:11" s="27" customFormat="1" ht="30" customHeight="1">
      <c r="A28" s="26">
        <v>12</v>
      </c>
      <c r="B28" s="28" t="s">
        <v>86</v>
      </c>
      <c r="C28" s="107">
        <v>12</v>
      </c>
      <c r="D28" s="118">
        <f>C28/19</f>
        <v>0.63157894736842102</v>
      </c>
      <c r="E28" s="107">
        <v>12</v>
      </c>
      <c r="F28" s="118">
        <f>E28/19</f>
        <v>0.63157894736842102</v>
      </c>
      <c r="G28" s="107">
        <v>12</v>
      </c>
      <c r="H28" s="118">
        <f>G28/19</f>
        <v>0.63157894736842102</v>
      </c>
      <c r="I28" s="107">
        <v>12</v>
      </c>
      <c r="J28" s="118">
        <f>I28/19</f>
        <v>0.63157894736842102</v>
      </c>
      <c r="K28" s="118">
        <f>(J28+H28+F28+D28)/4</f>
        <v>0.63157894736842102</v>
      </c>
    </row>
    <row r="29" spans="1:11" s="27" customFormat="1" ht="30" customHeight="1">
      <c r="A29" s="26">
        <v>15</v>
      </c>
      <c r="B29" s="28" t="s">
        <v>89</v>
      </c>
      <c r="C29" s="107">
        <v>12</v>
      </c>
      <c r="D29" s="118">
        <f>C29/19</f>
        <v>0.63157894736842102</v>
      </c>
      <c r="E29" s="107">
        <v>12</v>
      </c>
      <c r="F29" s="118">
        <f>E29/19</f>
        <v>0.63157894736842102</v>
      </c>
      <c r="G29" s="107">
        <v>12</v>
      </c>
      <c r="H29" s="118">
        <f>G29/19</f>
        <v>0.63157894736842102</v>
      </c>
      <c r="I29" s="107">
        <v>12</v>
      </c>
      <c r="J29" s="118">
        <f>I29/19</f>
        <v>0.63157894736842102</v>
      </c>
      <c r="K29" s="118">
        <f>(J29+H29+F29+D29)/4</f>
        <v>0.63157894736842102</v>
      </c>
    </row>
    <row r="30" spans="1:11" s="27" customFormat="1" ht="30" customHeight="1">
      <c r="A30" s="26">
        <v>32</v>
      </c>
      <c r="B30" s="28" t="s">
        <v>104</v>
      </c>
      <c r="C30" s="107">
        <v>12</v>
      </c>
      <c r="D30" s="118">
        <f>C30/19</f>
        <v>0.63157894736842102</v>
      </c>
      <c r="E30" s="107">
        <v>12</v>
      </c>
      <c r="F30" s="118">
        <f>E30/19</f>
        <v>0.63157894736842102</v>
      </c>
      <c r="G30" s="107">
        <v>12</v>
      </c>
      <c r="H30" s="118">
        <f>G30/19</f>
        <v>0.63157894736842102</v>
      </c>
      <c r="I30" s="107">
        <v>12</v>
      </c>
      <c r="J30" s="118">
        <f>I30/19</f>
        <v>0.63157894736842102</v>
      </c>
      <c r="K30" s="118">
        <f>(J30+H30+F30+D30)/4</f>
        <v>0.63157894736842102</v>
      </c>
    </row>
    <row r="31" spans="1:11" s="27" customFormat="1" ht="30" customHeight="1">
      <c r="A31" s="26">
        <v>19</v>
      </c>
      <c r="B31" s="28" t="s">
        <v>93</v>
      </c>
      <c r="C31" s="107">
        <v>11</v>
      </c>
      <c r="D31" s="118">
        <f>C31/19</f>
        <v>0.57894736842105265</v>
      </c>
      <c r="E31" s="107">
        <v>11</v>
      </c>
      <c r="F31" s="118">
        <f>E31/19</f>
        <v>0.57894736842105265</v>
      </c>
      <c r="G31" s="107">
        <v>11</v>
      </c>
      <c r="H31" s="118">
        <f>G31/19</f>
        <v>0.57894736842105265</v>
      </c>
      <c r="I31" s="107">
        <v>11</v>
      </c>
      <c r="J31" s="118">
        <f>I31/19</f>
        <v>0.57894736842105265</v>
      </c>
      <c r="K31" s="118">
        <f>(J31+H31+F31+D31)/4</f>
        <v>0.57894736842105265</v>
      </c>
    </row>
    <row r="32" spans="1:11" s="27" customFormat="1" ht="30" customHeight="1">
      <c r="A32" s="26">
        <v>20</v>
      </c>
      <c r="B32" s="28" t="s">
        <v>94</v>
      </c>
      <c r="C32" s="107">
        <v>11</v>
      </c>
      <c r="D32" s="118">
        <f>C32/19</f>
        <v>0.57894736842105265</v>
      </c>
      <c r="E32" s="107">
        <v>11</v>
      </c>
      <c r="F32" s="118">
        <f>E32/19</f>
        <v>0.57894736842105265</v>
      </c>
      <c r="G32" s="107">
        <v>11</v>
      </c>
      <c r="H32" s="118">
        <f>G32/19</f>
        <v>0.57894736842105265</v>
      </c>
      <c r="I32" s="107">
        <v>11</v>
      </c>
      <c r="J32" s="118">
        <f>I32/19</f>
        <v>0.57894736842105265</v>
      </c>
      <c r="K32" s="118">
        <f>(J32+H32+F32+D32)/4</f>
        <v>0.57894736842105265</v>
      </c>
    </row>
    <row r="33" spans="1:11" s="27" customFormat="1" ht="30" customHeight="1">
      <c r="A33" s="26">
        <v>21</v>
      </c>
      <c r="B33" s="28" t="s">
        <v>1045</v>
      </c>
      <c r="C33" s="107">
        <v>11</v>
      </c>
      <c r="D33" s="118">
        <f>C33/19</f>
        <v>0.57894736842105265</v>
      </c>
      <c r="E33" s="107">
        <v>11</v>
      </c>
      <c r="F33" s="118">
        <f>E33/19</f>
        <v>0.57894736842105265</v>
      </c>
      <c r="G33" s="107">
        <v>11</v>
      </c>
      <c r="H33" s="118">
        <f>G33/19</f>
        <v>0.57894736842105265</v>
      </c>
      <c r="I33" s="107">
        <v>11</v>
      </c>
      <c r="J33" s="118">
        <f>I33/19</f>
        <v>0.57894736842105265</v>
      </c>
      <c r="K33" s="118">
        <f>(J33+H33+F33+D33)/4</f>
        <v>0.57894736842105265</v>
      </c>
    </row>
    <row r="34" spans="1:11" s="27" customFormat="1" ht="30" customHeight="1">
      <c r="A34" s="26">
        <v>22</v>
      </c>
      <c r="B34" s="28" t="s">
        <v>95</v>
      </c>
      <c r="C34" s="107">
        <v>11</v>
      </c>
      <c r="D34" s="118">
        <f>C34/19</f>
        <v>0.57894736842105265</v>
      </c>
      <c r="E34" s="107">
        <v>11</v>
      </c>
      <c r="F34" s="118">
        <f>E34/19</f>
        <v>0.57894736842105265</v>
      </c>
      <c r="G34" s="107">
        <v>11</v>
      </c>
      <c r="H34" s="118">
        <f>G34/19</f>
        <v>0.57894736842105265</v>
      </c>
      <c r="I34" s="107">
        <v>11</v>
      </c>
      <c r="J34" s="118">
        <f>I34/19</f>
        <v>0.57894736842105265</v>
      </c>
      <c r="K34" s="118">
        <f>(J34+H34+F34+D34)/4</f>
        <v>0.57894736842105265</v>
      </c>
    </row>
    <row r="35" spans="1:11" s="27" customFormat="1" ht="30" customHeight="1">
      <c r="A35" s="26">
        <v>23</v>
      </c>
      <c r="B35" s="28" t="s">
        <v>96</v>
      </c>
      <c r="C35" s="107">
        <v>11</v>
      </c>
      <c r="D35" s="118">
        <f>C35/19</f>
        <v>0.57894736842105265</v>
      </c>
      <c r="E35" s="107">
        <v>11</v>
      </c>
      <c r="F35" s="118">
        <f>E35/19</f>
        <v>0.57894736842105265</v>
      </c>
      <c r="G35" s="107">
        <v>11</v>
      </c>
      <c r="H35" s="118">
        <f>G35/19</f>
        <v>0.57894736842105265</v>
      </c>
      <c r="I35" s="107">
        <v>11</v>
      </c>
      <c r="J35" s="118">
        <f>I35/19</f>
        <v>0.57894736842105265</v>
      </c>
      <c r="K35" s="118">
        <f>(J35+H35+F35+D35)/4</f>
        <v>0.57894736842105265</v>
      </c>
    </row>
    <row r="36" spans="1:11" s="27" customFormat="1" ht="30" customHeight="1">
      <c r="A36" s="26">
        <v>24</v>
      </c>
      <c r="B36" s="28" t="s">
        <v>97</v>
      </c>
      <c r="C36" s="107">
        <v>11</v>
      </c>
      <c r="D36" s="118">
        <f>C36/19</f>
        <v>0.57894736842105265</v>
      </c>
      <c r="E36" s="107">
        <v>11</v>
      </c>
      <c r="F36" s="118">
        <f>E36/19</f>
        <v>0.57894736842105265</v>
      </c>
      <c r="G36" s="107">
        <v>11</v>
      </c>
      <c r="H36" s="118">
        <f>G36/19</f>
        <v>0.57894736842105265</v>
      </c>
      <c r="I36" s="107">
        <v>11</v>
      </c>
      <c r="J36" s="118">
        <f>I36/19</f>
        <v>0.57894736842105265</v>
      </c>
      <c r="K36" s="118">
        <f>(J36+H36+F36+D36)/4</f>
        <v>0.57894736842105265</v>
      </c>
    </row>
    <row r="37" spans="1:11" s="27" customFormat="1" ht="30" customHeight="1">
      <c r="A37" s="26">
        <v>33</v>
      </c>
      <c r="B37" s="28" t="s">
        <v>718</v>
      </c>
      <c r="C37" s="107">
        <v>11</v>
      </c>
      <c r="D37" s="118">
        <f>C37/19</f>
        <v>0.57894736842105265</v>
      </c>
      <c r="E37" s="107">
        <v>11</v>
      </c>
      <c r="F37" s="118">
        <f>E37/19</f>
        <v>0.57894736842105265</v>
      </c>
      <c r="G37" s="107">
        <v>11</v>
      </c>
      <c r="H37" s="118">
        <f>G37/19</f>
        <v>0.57894736842105265</v>
      </c>
      <c r="I37" s="107">
        <v>11</v>
      </c>
      <c r="J37" s="118">
        <f>I37/19</f>
        <v>0.57894736842105265</v>
      </c>
      <c r="K37" s="118">
        <f>(J37+H37+F37+D37)/4</f>
        <v>0.57894736842105265</v>
      </c>
    </row>
    <row r="38" spans="1:11" s="27" customFormat="1" ht="30" customHeight="1">
      <c r="A38" s="26">
        <v>34</v>
      </c>
      <c r="B38" s="28" t="s">
        <v>930</v>
      </c>
      <c r="C38" s="107">
        <v>10</v>
      </c>
      <c r="D38" s="118">
        <f>C38/19</f>
        <v>0.52631578947368418</v>
      </c>
      <c r="E38" s="107">
        <v>10</v>
      </c>
      <c r="F38" s="118">
        <f>E38/19</f>
        <v>0.52631578947368418</v>
      </c>
      <c r="G38" s="107">
        <v>10</v>
      </c>
      <c r="H38" s="118">
        <f>G38/19</f>
        <v>0.52631578947368418</v>
      </c>
      <c r="I38" s="107">
        <v>10</v>
      </c>
      <c r="J38" s="118">
        <f>I38/19</f>
        <v>0.52631578947368418</v>
      </c>
      <c r="K38" s="118">
        <f>(J38+H38+F38+D38)/4</f>
        <v>0.52631578947368418</v>
      </c>
    </row>
    <row r="39" spans="1:11" s="27" customFormat="1" ht="30" customHeight="1">
      <c r="A39" s="26">
        <v>17</v>
      </c>
      <c r="B39" s="28" t="s">
        <v>91</v>
      </c>
      <c r="C39" s="107">
        <v>0</v>
      </c>
      <c r="D39" s="118">
        <f>C39/19</f>
        <v>0</v>
      </c>
      <c r="E39" s="107">
        <v>0</v>
      </c>
      <c r="F39" s="118">
        <f>E39/19</f>
        <v>0</v>
      </c>
      <c r="G39" s="107">
        <v>0</v>
      </c>
      <c r="H39" s="118">
        <f>G39/19</f>
        <v>0</v>
      </c>
      <c r="I39" s="107">
        <v>0</v>
      </c>
      <c r="J39" s="118">
        <f>I39/19</f>
        <v>0</v>
      </c>
      <c r="K39" s="118">
        <f>(J39+H39+F39+D39)/4</f>
        <v>0</v>
      </c>
    </row>
    <row r="40" spans="1:11" s="27" customFormat="1" ht="30" customHeight="1">
      <c r="A40" s="65"/>
      <c r="B40" s="66"/>
      <c r="C40" s="115"/>
      <c r="D40" s="115"/>
      <c r="E40" s="115"/>
      <c r="F40" s="115"/>
      <c r="G40" s="115"/>
      <c r="H40" s="115"/>
      <c r="I40" s="115"/>
      <c r="J40" s="115"/>
      <c r="K40" s="115"/>
    </row>
  </sheetData>
  <autoFilter ref="A5:K5">
    <sortState ref="A6:K39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56000000000000005" top="0.25" bottom="0.25" header="0.3" footer="0.3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A19" workbookViewId="0">
      <selection activeCell="K18" sqref="K18:K31"/>
    </sheetView>
  </sheetViews>
  <sheetFormatPr defaultRowHeight="24.95" customHeight="1"/>
  <cols>
    <col min="1" max="1" width="8.42578125" customWidth="1"/>
    <col min="2" max="2" width="27" style="9" customWidth="1"/>
    <col min="3" max="3" width="9.140625" style="5"/>
    <col min="4" max="4" width="7.5703125" style="5" customWidth="1"/>
    <col min="5" max="6" width="7.7109375" style="5" customWidth="1"/>
    <col min="7" max="7" width="8.140625" style="5" customWidth="1"/>
    <col min="8" max="8" width="7.85546875" style="5" customWidth="1"/>
    <col min="9" max="9" width="8.85546875" style="5" customWidth="1"/>
    <col min="10" max="10" width="9.28515625" style="5" customWidth="1"/>
    <col min="11" max="11" width="9.140625" style="5"/>
  </cols>
  <sheetData>
    <row r="1" spans="1:11" ht="24.95" customHeight="1">
      <c r="A1" s="171" t="s">
        <v>973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ht="31.5" customHeight="1">
      <c r="A2" s="84"/>
      <c r="B2" s="85" t="s">
        <v>388</v>
      </c>
      <c r="C2" s="157" t="s">
        <v>1009</v>
      </c>
      <c r="D2" s="157"/>
      <c r="E2" s="157" t="s">
        <v>1010</v>
      </c>
      <c r="F2" s="157"/>
      <c r="G2" s="153" t="s">
        <v>1011</v>
      </c>
      <c r="H2" s="154"/>
      <c r="I2" s="153" t="s">
        <v>1012</v>
      </c>
      <c r="J2" s="154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0.25" customHeight="1">
      <c r="A4" s="88"/>
      <c r="B4" s="78" t="s">
        <v>984</v>
      </c>
      <c r="C4" s="89">
        <v>19</v>
      </c>
      <c r="D4" s="116"/>
      <c r="E4" s="89">
        <v>19</v>
      </c>
      <c r="F4" s="116"/>
      <c r="G4" s="89">
        <v>19</v>
      </c>
      <c r="H4" s="116"/>
      <c r="I4" s="89">
        <v>19</v>
      </c>
      <c r="J4" s="117"/>
      <c r="K4" s="91" t="s">
        <v>985</v>
      </c>
    </row>
    <row r="5" spans="1:11" ht="24.95" customHeight="1">
      <c r="A5" s="87" t="s">
        <v>455</v>
      </c>
      <c r="B5" s="75" t="s">
        <v>461</v>
      </c>
      <c r="C5" s="3"/>
      <c r="D5" s="3"/>
      <c r="E5" s="3"/>
      <c r="F5" s="3"/>
      <c r="G5" s="3"/>
      <c r="H5" s="3"/>
      <c r="I5" s="3"/>
      <c r="J5" s="3"/>
      <c r="K5" s="3"/>
    </row>
    <row r="6" spans="1:11" s="22" customFormat="1" ht="24.95" customHeight="1">
      <c r="A6" s="20">
        <v>8</v>
      </c>
      <c r="B6" s="28" t="s">
        <v>112</v>
      </c>
      <c r="C6" s="119">
        <v>16</v>
      </c>
      <c r="D6" s="117">
        <f>C6/19</f>
        <v>0.84210526315789469</v>
      </c>
      <c r="E6" s="119">
        <v>16</v>
      </c>
      <c r="F6" s="117">
        <f>E6/19</f>
        <v>0.84210526315789469</v>
      </c>
      <c r="G6" s="119">
        <v>16</v>
      </c>
      <c r="H6" s="117">
        <f>G6/19</f>
        <v>0.84210526315789469</v>
      </c>
      <c r="I6" s="119">
        <v>16</v>
      </c>
      <c r="J6" s="117">
        <f>I6/19</f>
        <v>0.84210526315789469</v>
      </c>
      <c r="K6" s="117">
        <f>(J6+H6+F6+D6)/4</f>
        <v>0.84210526315789469</v>
      </c>
    </row>
    <row r="7" spans="1:11" s="22" customFormat="1" ht="24.95" customHeight="1">
      <c r="A7" s="20">
        <v>23</v>
      </c>
      <c r="B7" s="28" t="s">
        <v>125</v>
      </c>
      <c r="C7" s="119">
        <v>15</v>
      </c>
      <c r="D7" s="117">
        <f>C7/19</f>
        <v>0.78947368421052633</v>
      </c>
      <c r="E7" s="119">
        <v>15</v>
      </c>
      <c r="F7" s="117">
        <f>E7/19</f>
        <v>0.78947368421052633</v>
      </c>
      <c r="G7" s="119">
        <v>15</v>
      </c>
      <c r="H7" s="117">
        <f>G7/19</f>
        <v>0.78947368421052633</v>
      </c>
      <c r="I7" s="119">
        <v>15</v>
      </c>
      <c r="J7" s="117">
        <f>I7/19</f>
        <v>0.78947368421052633</v>
      </c>
      <c r="K7" s="117">
        <f>(J7+H7+F7+D7)/4</f>
        <v>0.78947368421052633</v>
      </c>
    </row>
    <row r="8" spans="1:11" s="22" customFormat="1" ht="24.95" customHeight="1">
      <c r="A8" s="20">
        <v>14</v>
      </c>
      <c r="B8" s="28" t="s">
        <v>117</v>
      </c>
      <c r="C8" s="119">
        <v>14</v>
      </c>
      <c r="D8" s="117">
        <f>C8/19</f>
        <v>0.73684210526315785</v>
      </c>
      <c r="E8" s="119">
        <v>14</v>
      </c>
      <c r="F8" s="117">
        <f>E8/19</f>
        <v>0.73684210526315785</v>
      </c>
      <c r="G8" s="119">
        <v>14</v>
      </c>
      <c r="H8" s="117">
        <f>G8/19</f>
        <v>0.73684210526315785</v>
      </c>
      <c r="I8" s="119">
        <v>14</v>
      </c>
      <c r="J8" s="117">
        <f>I8/19</f>
        <v>0.73684210526315785</v>
      </c>
      <c r="K8" s="117">
        <f>(J8+H8+F8+D8)/4</f>
        <v>0.73684210526315785</v>
      </c>
    </row>
    <row r="9" spans="1:11" s="22" customFormat="1" ht="24.95" customHeight="1">
      <c r="A9" s="20">
        <v>6</v>
      </c>
      <c r="B9" s="28" t="s">
        <v>110</v>
      </c>
      <c r="C9" s="141">
        <v>15</v>
      </c>
      <c r="D9" s="117">
        <f>C9/19</f>
        <v>0.78947368421052633</v>
      </c>
      <c r="E9" s="119">
        <v>13</v>
      </c>
      <c r="F9" s="117">
        <f>E9/19</f>
        <v>0.68421052631578949</v>
      </c>
      <c r="G9" s="119">
        <v>13</v>
      </c>
      <c r="H9" s="117">
        <f>G9/19</f>
        <v>0.68421052631578949</v>
      </c>
      <c r="I9" s="119">
        <v>13</v>
      </c>
      <c r="J9" s="117">
        <f>I9/19</f>
        <v>0.68421052631578949</v>
      </c>
      <c r="K9" s="117">
        <f>(J9+H9+F9+D9)/4</f>
        <v>0.71052631578947367</v>
      </c>
    </row>
    <row r="10" spans="1:11" s="22" customFormat="1" ht="24.95" customHeight="1">
      <c r="A10" s="20">
        <v>18</v>
      </c>
      <c r="B10" s="28" t="s">
        <v>121</v>
      </c>
      <c r="C10" s="141">
        <v>15</v>
      </c>
      <c r="D10" s="117">
        <f>C10/19</f>
        <v>0.78947368421052633</v>
      </c>
      <c r="E10" s="119">
        <v>13</v>
      </c>
      <c r="F10" s="117">
        <f>E10/19</f>
        <v>0.68421052631578949</v>
      </c>
      <c r="G10" s="119">
        <v>13</v>
      </c>
      <c r="H10" s="117">
        <f>G10/19</f>
        <v>0.68421052631578949</v>
      </c>
      <c r="I10" s="119">
        <v>13</v>
      </c>
      <c r="J10" s="117">
        <f>I10/19</f>
        <v>0.68421052631578949</v>
      </c>
      <c r="K10" s="117">
        <f>(J10+H10+F10+D10)/4</f>
        <v>0.71052631578947367</v>
      </c>
    </row>
    <row r="11" spans="1:11" s="22" customFormat="1" ht="24.95" customHeight="1">
      <c r="A11" s="20">
        <v>1</v>
      </c>
      <c r="B11" s="28" t="s">
        <v>106</v>
      </c>
      <c r="C11" s="119">
        <v>13</v>
      </c>
      <c r="D11" s="117">
        <f>C11/19</f>
        <v>0.68421052631578949</v>
      </c>
      <c r="E11" s="119">
        <v>13</v>
      </c>
      <c r="F11" s="117">
        <f>E11/19</f>
        <v>0.68421052631578949</v>
      </c>
      <c r="G11" s="119">
        <v>13</v>
      </c>
      <c r="H11" s="117">
        <f>G11/19</f>
        <v>0.68421052631578949</v>
      </c>
      <c r="I11" s="119">
        <v>13</v>
      </c>
      <c r="J11" s="117">
        <f>I11/19</f>
        <v>0.68421052631578949</v>
      </c>
      <c r="K11" s="117">
        <f>(J11+H11+F11+D11)/4</f>
        <v>0.68421052631578949</v>
      </c>
    </row>
    <row r="12" spans="1:11" s="22" customFormat="1" ht="24.95" customHeight="1">
      <c r="A12" s="20">
        <v>2</v>
      </c>
      <c r="B12" s="28" t="s">
        <v>24</v>
      </c>
      <c r="C12" s="119">
        <v>13</v>
      </c>
      <c r="D12" s="117">
        <f>C12/19</f>
        <v>0.68421052631578949</v>
      </c>
      <c r="E12" s="119">
        <v>13</v>
      </c>
      <c r="F12" s="117">
        <f>E12/19</f>
        <v>0.68421052631578949</v>
      </c>
      <c r="G12" s="119">
        <v>13</v>
      </c>
      <c r="H12" s="117">
        <f>G12/19</f>
        <v>0.68421052631578949</v>
      </c>
      <c r="I12" s="119">
        <v>13</v>
      </c>
      <c r="J12" s="117">
        <f>I12/19</f>
        <v>0.68421052631578949</v>
      </c>
      <c r="K12" s="117">
        <f>(J12+H12+F12+D12)/4</f>
        <v>0.68421052631578949</v>
      </c>
    </row>
    <row r="13" spans="1:11" s="22" customFormat="1" ht="24.95" customHeight="1">
      <c r="A13" s="20">
        <v>12</v>
      </c>
      <c r="B13" s="28" t="s">
        <v>115</v>
      </c>
      <c r="C13" s="119">
        <v>13</v>
      </c>
      <c r="D13" s="117">
        <f>C13/19</f>
        <v>0.68421052631578949</v>
      </c>
      <c r="E13" s="119">
        <v>13</v>
      </c>
      <c r="F13" s="117">
        <f>E13/19</f>
        <v>0.68421052631578949</v>
      </c>
      <c r="G13" s="119">
        <v>13</v>
      </c>
      <c r="H13" s="117">
        <f>G13/19</f>
        <v>0.68421052631578949</v>
      </c>
      <c r="I13" s="119">
        <v>13</v>
      </c>
      <c r="J13" s="117">
        <f>I13/19</f>
        <v>0.68421052631578949</v>
      </c>
      <c r="K13" s="117">
        <f>(J13+H13+F13+D13)/4</f>
        <v>0.68421052631578949</v>
      </c>
    </row>
    <row r="14" spans="1:11" s="22" customFormat="1" ht="24.95" customHeight="1">
      <c r="A14" s="20">
        <v>16</v>
      </c>
      <c r="B14" s="28" t="s">
        <v>119</v>
      </c>
      <c r="C14" s="119">
        <v>13</v>
      </c>
      <c r="D14" s="117">
        <f>C14/19</f>
        <v>0.68421052631578949</v>
      </c>
      <c r="E14" s="119">
        <v>13</v>
      </c>
      <c r="F14" s="117">
        <f>E14/19</f>
        <v>0.68421052631578949</v>
      </c>
      <c r="G14" s="119">
        <v>13</v>
      </c>
      <c r="H14" s="117">
        <f>G14/19</f>
        <v>0.68421052631578949</v>
      </c>
      <c r="I14" s="119">
        <v>13</v>
      </c>
      <c r="J14" s="117">
        <f>I14/19</f>
        <v>0.68421052631578949</v>
      </c>
      <c r="K14" s="117">
        <f>(J14+H14+F14+D14)/4</f>
        <v>0.68421052631578949</v>
      </c>
    </row>
    <row r="15" spans="1:11" s="22" customFormat="1" ht="24.95" customHeight="1">
      <c r="A15" s="20">
        <v>17</v>
      </c>
      <c r="B15" s="28" t="s">
        <v>120</v>
      </c>
      <c r="C15" s="119">
        <v>13</v>
      </c>
      <c r="D15" s="117">
        <f>C15/19</f>
        <v>0.68421052631578949</v>
      </c>
      <c r="E15" s="119">
        <v>13</v>
      </c>
      <c r="F15" s="117">
        <f>E15/19</f>
        <v>0.68421052631578949</v>
      </c>
      <c r="G15" s="119">
        <v>13</v>
      </c>
      <c r="H15" s="117">
        <f>G15/19</f>
        <v>0.68421052631578949</v>
      </c>
      <c r="I15" s="119">
        <v>13</v>
      </c>
      <c r="J15" s="117">
        <f>I15/19</f>
        <v>0.68421052631578949</v>
      </c>
      <c r="K15" s="117">
        <f>(J15+H15+F15+D15)/4</f>
        <v>0.68421052631578949</v>
      </c>
    </row>
    <row r="16" spans="1:11" s="22" customFormat="1" ht="24.95" customHeight="1">
      <c r="A16" s="20">
        <v>24</v>
      </c>
      <c r="B16" s="28" t="s">
        <v>126</v>
      </c>
      <c r="C16" s="119">
        <v>13</v>
      </c>
      <c r="D16" s="117">
        <f>C16/19</f>
        <v>0.68421052631578949</v>
      </c>
      <c r="E16" s="119">
        <v>13</v>
      </c>
      <c r="F16" s="117">
        <f>E16/19</f>
        <v>0.68421052631578949</v>
      </c>
      <c r="G16" s="119">
        <v>13</v>
      </c>
      <c r="H16" s="117">
        <f>G16/19</f>
        <v>0.68421052631578949</v>
      </c>
      <c r="I16" s="119">
        <v>13</v>
      </c>
      <c r="J16" s="117">
        <f>I16/19</f>
        <v>0.68421052631578949</v>
      </c>
      <c r="K16" s="117">
        <f>(J16+H16+F16+D16)/4</f>
        <v>0.68421052631578949</v>
      </c>
    </row>
    <row r="17" spans="1:11" s="22" customFormat="1" ht="24.95" customHeight="1">
      <c r="A17" s="20">
        <v>25</v>
      </c>
      <c r="B17" s="21" t="s">
        <v>574</v>
      </c>
      <c r="C17" s="119">
        <v>12</v>
      </c>
      <c r="D17" s="117">
        <f>C17/19</f>
        <v>0.63157894736842102</v>
      </c>
      <c r="E17" s="119">
        <v>12</v>
      </c>
      <c r="F17" s="117">
        <f>E17/19</f>
        <v>0.63157894736842102</v>
      </c>
      <c r="G17" s="119">
        <v>12</v>
      </c>
      <c r="H17" s="117">
        <f>G17/19</f>
        <v>0.63157894736842102</v>
      </c>
      <c r="I17" s="119">
        <v>12</v>
      </c>
      <c r="J17" s="117">
        <f>I17/19</f>
        <v>0.63157894736842102</v>
      </c>
      <c r="K17" s="117">
        <f>(J17+H17+F17+D17)/4</f>
        <v>0.63157894736842102</v>
      </c>
    </row>
    <row r="18" spans="1:11" s="22" customFormat="1" ht="24.95" customHeight="1">
      <c r="A18" s="20">
        <v>7</v>
      </c>
      <c r="B18" s="28" t="s">
        <v>111</v>
      </c>
      <c r="C18" s="141">
        <v>12</v>
      </c>
      <c r="D18" s="117">
        <f>C18/19</f>
        <v>0.63157894736842102</v>
      </c>
      <c r="E18" s="119">
        <v>11</v>
      </c>
      <c r="F18" s="117">
        <f>E18/19</f>
        <v>0.57894736842105265</v>
      </c>
      <c r="G18" s="119">
        <v>11</v>
      </c>
      <c r="H18" s="117">
        <f>G18/19</f>
        <v>0.57894736842105265</v>
      </c>
      <c r="I18" s="119">
        <v>11</v>
      </c>
      <c r="J18" s="117">
        <f>I18/19</f>
        <v>0.57894736842105265</v>
      </c>
      <c r="K18" s="117">
        <f>(J18+H18+F18+D18)/4</f>
        <v>0.59210526315789469</v>
      </c>
    </row>
    <row r="19" spans="1:11" s="22" customFormat="1" ht="24.95" customHeight="1">
      <c r="A19" s="20">
        <v>3</v>
      </c>
      <c r="B19" s="28" t="s">
        <v>107</v>
      </c>
      <c r="C19" s="119">
        <v>11</v>
      </c>
      <c r="D19" s="117">
        <f>C19/19</f>
        <v>0.57894736842105265</v>
      </c>
      <c r="E19" s="119">
        <v>11</v>
      </c>
      <c r="F19" s="117">
        <f>E19/19</f>
        <v>0.57894736842105265</v>
      </c>
      <c r="G19" s="119">
        <v>11</v>
      </c>
      <c r="H19" s="117">
        <f>G19/19</f>
        <v>0.57894736842105265</v>
      </c>
      <c r="I19" s="119">
        <v>11</v>
      </c>
      <c r="J19" s="117">
        <f>I19/19</f>
        <v>0.57894736842105265</v>
      </c>
      <c r="K19" s="117">
        <f>(J19+H19+F19+D19)/4</f>
        <v>0.57894736842105265</v>
      </c>
    </row>
    <row r="20" spans="1:11" s="22" customFormat="1" ht="24.95" customHeight="1">
      <c r="A20" s="20">
        <v>4</v>
      </c>
      <c r="B20" s="28" t="s">
        <v>108</v>
      </c>
      <c r="C20" s="119">
        <v>11</v>
      </c>
      <c r="D20" s="117">
        <f>C20/19</f>
        <v>0.57894736842105265</v>
      </c>
      <c r="E20" s="119">
        <v>11</v>
      </c>
      <c r="F20" s="117">
        <f>E20/19</f>
        <v>0.57894736842105265</v>
      </c>
      <c r="G20" s="119">
        <v>11</v>
      </c>
      <c r="H20" s="117">
        <f>G20/19</f>
        <v>0.57894736842105265</v>
      </c>
      <c r="I20" s="119">
        <v>11</v>
      </c>
      <c r="J20" s="117">
        <f>I20/19</f>
        <v>0.57894736842105265</v>
      </c>
      <c r="K20" s="117">
        <f>(J20+H20+F20+D20)/4</f>
        <v>0.57894736842105265</v>
      </c>
    </row>
    <row r="21" spans="1:11" s="22" customFormat="1" ht="24.95" customHeight="1">
      <c r="A21" s="20">
        <v>5</v>
      </c>
      <c r="B21" s="28" t="s">
        <v>109</v>
      </c>
      <c r="C21" s="119">
        <v>11</v>
      </c>
      <c r="D21" s="117">
        <f>C21/19</f>
        <v>0.57894736842105265</v>
      </c>
      <c r="E21" s="119">
        <v>11</v>
      </c>
      <c r="F21" s="117">
        <f>E21/19</f>
        <v>0.57894736842105265</v>
      </c>
      <c r="G21" s="119">
        <v>11</v>
      </c>
      <c r="H21" s="117">
        <f>G21/19</f>
        <v>0.57894736842105265</v>
      </c>
      <c r="I21" s="119">
        <v>11</v>
      </c>
      <c r="J21" s="117">
        <f>I21/19</f>
        <v>0.57894736842105265</v>
      </c>
      <c r="K21" s="117">
        <f>(J21+H21+F21+D21)/4</f>
        <v>0.57894736842105265</v>
      </c>
    </row>
    <row r="22" spans="1:11" s="22" customFormat="1" ht="24.95" customHeight="1">
      <c r="A22" s="20">
        <v>9</v>
      </c>
      <c r="B22" s="28" t="s">
        <v>113</v>
      </c>
      <c r="C22" s="119">
        <v>11</v>
      </c>
      <c r="D22" s="117">
        <f>C22/19</f>
        <v>0.57894736842105265</v>
      </c>
      <c r="E22" s="119">
        <v>11</v>
      </c>
      <c r="F22" s="117">
        <f>E22/19</f>
        <v>0.57894736842105265</v>
      </c>
      <c r="G22" s="119">
        <v>11</v>
      </c>
      <c r="H22" s="117">
        <f>G22/19</f>
        <v>0.57894736842105265</v>
      </c>
      <c r="I22" s="119">
        <v>11</v>
      </c>
      <c r="J22" s="117">
        <f>I22/19</f>
        <v>0.57894736842105265</v>
      </c>
      <c r="K22" s="117">
        <f>(J22+H22+F22+D22)/4</f>
        <v>0.57894736842105265</v>
      </c>
    </row>
    <row r="23" spans="1:11" s="22" customFormat="1" ht="24.95" customHeight="1">
      <c r="A23" s="20">
        <v>11</v>
      </c>
      <c r="B23" s="28" t="s">
        <v>1046</v>
      </c>
      <c r="C23" s="119">
        <v>11</v>
      </c>
      <c r="D23" s="117">
        <f>C23/19</f>
        <v>0.57894736842105265</v>
      </c>
      <c r="E23" s="119">
        <v>11</v>
      </c>
      <c r="F23" s="117">
        <f>E23/19</f>
        <v>0.57894736842105265</v>
      </c>
      <c r="G23" s="119">
        <v>11</v>
      </c>
      <c r="H23" s="117">
        <f>G23/19</f>
        <v>0.57894736842105265</v>
      </c>
      <c r="I23" s="119">
        <v>11</v>
      </c>
      <c r="J23" s="117">
        <f>I23/19</f>
        <v>0.57894736842105265</v>
      </c>
      <c r="K23" s="117">
        <f>(J23+H23+F23+D23)/4</f>
        <v>0.57894736842105265</v>
      </c>
    </row>
    <row r="24" spans="1:11" s="22" customFormat="1" ht="24.95" customHeight="1">
      <c r="A24" s="20">
        <v>13</v>
      </c>
      <c r="B24" s="28" t="s">
        <v>116</v>
      </c>
      <c r="C24" s="119">
        <v>11</v>
      </c>
      <c r="D24" s="117">
        <f>C24/19</f>
        <v>0.57894736842105265</v>
      </c>
      <c r="E24" s="119">
        <v>11</v>
      </c>
      <c r="F24" s="117">
        <f>E24/19</f>
        <v>0.57894736842105265</v>
      </c>
      <c r="G24" s="119">
        <v>11</v>
      </c>
      <c r="H24" s="117">
        <f>G24/19</f>
        <v>0.57894736842105265</v>
      </c>
      <c r="I24" s="119">
        <v>11</v>
      </c>
      <c r="J24" s="117">
        <f>I24/19</f>
        <v>0.57894736842105265</v>
      </c>
      <c r="K24" s="117">
        <f>(J24+H24+F24+D24)/4</f>
        <v>0.57894736842105265</v>
      </c>
    </row>
    <row r="25" spans="1:11" s="22" customFormat="1" ht="24.95" customHeight="1">
      <c r="A25" s="20">
        <v>15</v>
      </c>
      <c r="B25" s="28" t="s">
        <v>118</v>
      </c>
      <c r="C25" s="119">
        <v>11</v>
      </c>
      <c r="D25" s="117">
        <f>C25/19</f>
        <v>0.57894736842105265</v>
      </c>
      <c r="E25" s="119">
        <v>11</v>
      </c>
      <c r="F25" s="117">
        <f>E25/19</f>
        <v>0.57894736842105265</v>
      </c>
      <c r="G25" s="119">
        <v>11</v>
      </c>
      <c r="H25" s="117">
        <f>G25/19</f>
        <v>0.57894736842105265</v>
      </c>
      <c r="I25" s="119">
        <v>11</v>
      </c>
      <c r="J25" s="117">
        <f>I25/19</f>
        <v>0.57894736842105265</v>
      </c>
      <c r="K25" s="117">
        <f>(J25+H25+F25+D25)/4</f>
        <v>0.57894736842105265</v>
      </c>
    </row>
    <row r="26" spans="1:11" s="22" customFormat="1" ht="24.95" customHeight="1">
      <c r="A26" s="20">
        <v>19</v>
      </c>
      <c r="B26" s="28" t="s">
        <v>1047</v>
      </c>
      <c r="C26" s="119">
        <v>11</v>
      </c>
      <c r="D26" s="117">
        <f>C26/19</f>
        <v>0.57894736842105265</v>
      </c>
      <c r="E26" s="119">
        <v>11</v>
      </c>
      <c r="F26" s="117">
        <f>E26/19</f>
        <v>0.57894736842105265</v>
      </c>
      <c r="G26" s="119">
        <v>11</v>
      </c>
      <c r="H26" s="117">
        <f>G26/19</f>
        <v>0.57894736842105265</v>
      </c>
      <c r="I26" s="119">
        <v>11</v>
      </c>
      <c r="J26" s="117">
        <f>I26/19</f>
        <v>0.57894736842105265</v>
      </c>
      <c r="K26" s="117">
        <f>(J26+H26+F26+D26)/4</f>
        <v>0.57894736842105265</v>
      </c>
    </row>
    <row r="27" spans="1:11" s="22" customFormat="1" ht="24.95" customHeight="1">
      <c r="A27" s="20">
        <v>20</v>
      </c>
      <c r="B27" s="28" t="s">
        <v>122</v>
      </c>
      <c r="C27" s="119">
        <v>11</v>
      </c>
      <c r="D27" s="117">
        <f>C27/19</f>
        <v>0.57894736842105265</v>
      </c>
      <c r="E27" s="119">
        <v>11</v>
      </c>
      <c r="F27" s="117">
        <f>E27/19</f>
        <v>0.57894736842105265</v>
      </c>
      <c r="G27" s="119">
        <v>11</v>
      </c>
      <c r="H27" s="117">
        <f>G27/19</f>
        <v>0.57894736842105265</v>
      </c>
      <c r="I27" s="119">
        <v>11</v>
      </c>
      <c r="J27" s="117">
        <f>I27/19</f>
        <v>0.57894736842105265</v>
      </c>
      <c r="K27" s="117">
        <f>(J27+H27+F27+D27)/4</f>
        <v>0.57894736842105265</v>
      </c>
    </row>
    <row r="28" spans="1:11" s="22" customFormat="1" ht="24.95" customHeight="1">
      <c r="A28" s="20">
        <v>10</v>
      </c>
      <c r="B28" s="28" t="s">
        <v>114</v>
      </c>
      <c r="C28" s="119">
        <v>10</v>
      </c>
      <c r="D28" s="117">
        <f>C28/19</f>
        <v>0.52631578947368418</v>
      </c>
      <c r="E28" s="119">
        <v>10</v>
      </c>
      <c r="F28" s="117">
        <f>E28/19</f>
        <v>0.52631578947368418</v>
      </c>
      <c r="G28" s="119">
        <v>10</v>
      </c>
      <c r="H28" s="117">
        <f>G28/19</f>
        <v>0.52631578947368418</v>
      </c>
      <c r="I28" s="119">
        <v>10</v>
      </c>
      <c r="J28" s="117">
        <f>I28/19</f>
        <v>0.52631578947368418</v>
      </c>
      <c r="K28" s="117">
        <f>(J28+H28+F28+D28)/4</f>
        <v>0.52631578947368418</v>
      </c>
    </row>
    <row r="29" spans="1:11" s="22" customFormat="1" ht="24.95" customHeight="1">
      <c r="A29" s="20">
        <v>21</v>
      </c>
      <c r="B29" s="28" t="s">
        <v>123</v>
      </c>
      <c r="C29" s="119">
        <v>10</v>
      </c>
      <c r="D29" s="117">
        <f>C29/19</f>
        <v>0.52631578947368418</v>
      </c>
      <c r="E29" s="119">
        <v>10</v>
      </c>
      <c r="F29" s="117">
        <f>E29/19</f>
        <v>0.52631578947368418</v>
      </c>
      <c r="G29" s="119">
        <v>10</v>
      </c>
      <c r="H29" s="117">
        <f>G29/19</f>
        <v>0.52631578947368418</v>
      </c>
      <c r="I29" s="119">
        <v>10</v>
      </c>
      <c r="J29" s="117">
        <f>I29/19</f>
        <v>0.52631578947368418</v>
      </c>
      <c r="K29" s="117">
        <f>(J29+H29+F29+D29)/4</f>
        <v>0.52631578947368418</v>
      </c>
    </row>
    <row r="30" spans="1:11" s="22" customFormat="1" ht="24.95" customHeight="1">
      <c r="A30" s="20">
        <v>22</v>
      </c>
      <c r="B30" s="28" t="s">
        <v>124</v>
      </c>
      <c r="C30" s="119">
        <v>10</v>
      </c>
      <c r="D30" s="117">
        <f>C30/19</f>
        <v>0.52631578947368418</v>
      </c>
      <c r="E30" s="119">
        <v>10</v>
      </c>
      <c r="F30" s="117">
        <f>E30/19</f>
        <v>0.52631578947368418</v>
      </c>
      <c r="G30" s="119">
        <v>10</v>
      </c>
      <c r="H30" s="117">
        <f>G30/19</f>
        <v>0.52631578947368418</v>
      </c>
      <c r="I30" s="119">
        <v>10</v>
      </c>
      <c r="J30" s="117">
        <f>I30/19</f>
        <v>0.52631578947368418</v>
      </c>
      <c r="K30" s="117">
        <f>(J30+H30+F30+D30)/4</f>
        <v>0.52631578947368418</v>
      </c>
    </row>
    <row r="31" spans="1:11" s="22" customFormat="1" ht="24.95" customHeight="1">
      <c r="A31" s="20">
        <v>26</v>
      </c>
      <c r="B31" s="21" t="s">
        <v>728</v>
      </c>
      <c r="C31" s="119">
        <v>10</v>
      </c>
      <c r="D31" s="117">
        <f>C31/19</f>
        <v>0.52631578947368418</v>
      </c>
      <c r="E31" s="119">
        <v>10</v>
      </c>
      <c r="F31" s="117">
        <f>E31/19</f>
        <v>0.52631578947368418</v>
      </c>
      <c r="G31" s="119">
        <v>10</v>
      </c>
      <c r="H31" s="117">
        <f>G31/19</f>
        <v>0.52631578947368418</v>
      </c>
      <c r="I31" s="119">
        <v>10</v>
      </c>
      <c r="J31" s="117">
        <f>I31/19</f>
        <v>0.52631578947368418</v>
      </c>
      <c r="K31" s="117">
        <f>(J31+H31+F31+D31)/4</f>
        <v>0.52631578947368418</v>
      </c>
    </row>
  </sheetData>
  <autoFilter ref="A5:K5">
    <sortState ref="A6:K31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7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64"/>
  <sheetViews>
    <sheetView topLeftCell="A55" workbookViewId="0">
      <selection activeCell="K62" sqref="K62:K63"/>
    </sheetView>
  </sheetViews>
  <sheetFormatPr defaultRowHeight="24.95" customHeight="1"/>
  <cols>
    <col min="1" max="1" width="8.42578125" style="9" customWidth="1"/>
    <col min="2" max="2" width="24.5703125" style="102" customWidth="1"/>
    <col min="3" max="3" width="7.42578125" style="19" customWidth="1"/>
    <col min="4" max="4" width="7.7109375" style="19" customWidth="1"/>
    <col min="5" max="5" width="8.5703125" style="19" customWidth="1"/>
    <col min="6" max="6" width="7.7109375" style="19" customWidth="1"/>
    <col min="7" max="7" width="7.42578125" style="19" customWidth="1"/>
    <col min="8" max="8" width="7.5703125" style="19" customWidth="1"/>
    <col min="9" max="10" width="8.5703125" style="19" customWidth="1"/>
    <col min="11" max="11" width="9.140625" style="19"/>
    <col min="12" max="16384" width="9.140625" style="9"/>
  </cols>
  <sheetData>
    <row r="1" spans="1:11" s="27" customFormat="1" ht="24.95" customHeight="1">
      <c r="A1" s="155" t="s">
        <v>974</v>
      </c>
      <c r="B1" s="155"/>
      <c r="C1" s="155"/>
      <c r="D1" s="155"/>
      <c r="E1" s="155"/>
      <c r="F1" s="155"/>
      <c r="G1" s="155"/>
      <c r="H1" s="155"/>
      <c r="I1" s="155"/>
      <c r="J1" s="155"/>
      <c r="K1" s="115"/>
    </row>
    <row r="2" spans="1:11" s="27" customFormat="1" ht="32.25" customHeight="1">
      <c r="A2" s="84"/>
      <c r="B2" s="98" t="s">
        <v>388</v>
      </c>
      <c r="C2" s="157" t="s">
        <v>1010</v>
      </c>
      <c r="D2" s="157"/>
      <c r="E2" s="153" t="s">
        <v>1012</v>
      </c>
      <c r="F2" s="154"/>
      <c r="G2" s="153" t="s">
        <v>1009</v>
      </c>
      <c r="H2" s="154"/>
      <c r="I2" s="157" t="s">
        <v>1011</v>
      </c>
      <c r="J2" s="157"/>
      <c r="K2" s="86"/>
    </row>
    <row r="3" spans="1:11" s="27" customFormat="1" ht="24.95" customHeight="1">
      <c r="A3" s="69"/>
      <c r="B3" s="75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s="27" customFormat="1" ht="20.25" customHeight="1">
      <c r="A4" s="88"/>
      <c r="B4" s="75" t="s">
        <v>984</v>
      </c>
      <c r="C4" s="141">
        <v>19</v>
      </c>
      <c r="D4" s="116"/>
      <c r="E4" s="89">
        <v>19</v>
      </c>
      <c r="F4" s="116"/>
      <c r="G4" s="89">
        <v>19</v>
      </c>
      <c r="H4" s="116"/>
      <c r="I4" s="89">
        <v>19</v>
      </c>
      <c r="J4" s="117"/>
      <c r="K4" s="91" t="s">
        <v>985</v>
      </c>
    </row>
    <row r="5" spans="1:11" s="16" customFormat="1" ht="22.5" customHeight="1">
      <c r="A5" s="87" t="s">
        <v>455</v>
      </c>
      <c r="B5" s="75" t="s">
        <v>461</v>
      </c>
      <c r="C5" s="3"/>
      <c r="D5" s="3"/>
      <c r="E5" s="3"/>
      <c r="F5" s="3"/>
      <c r="G5" s="3"/>
      <c r="H5" s="3"/>
      <c r="I5" s="3"/>
      <c r="J5" s="3"/>
      <c r="K5" s="3"/>
    </row>
    <row r="6" spans="1:11" s="27" customFormat="1" ht="24.95" customHeight="1">
      <c r="A6" s="26">
        <v>23</v>
      </c>
      <c r="B6" s="100" t="s">
        <v>148</v>
      </c>
      <c r="C6" s="107">
        <v>18</v>
      </c>
      <c r="D6" s="118">
        <f>C6/18</f>
        <v>1</v>
      </c>
      <c r="E6" s="107">
        <v>18</v>
      </c>
      <c r="F6" s="118">
        <f>E6/19</f>
        <v>0.94736842105263153</v>
      </c>
      <c r="G6" s="107">
        <v>18</v>
      </c>
      <c r="H6" s="118">
        <f>G6/19</f>
        <v>0.94736842105263153</v>
      </c>
      <c r="I6" s="107">
        <v>18</v>
      </c>
      <c r="J6" s="118">
        <f>I6/19</f>
        <v>0.94736842105263153</v>
      </c>
      <c r="K6" s="118">
        <f>(J6+H6+F6+D6)/4</f>
        <v>0.96052631578947367</v>
      </c>
    </row>
    <row r="7" spans="1:11" s="27" customFormat="1" ht="24.95" customHeight="1">
      <c r="A7" s="26">
        <v>44</v>
      </c>
      <c r="B7" s="100" t="s">
        <v>165</v>
      </c>
      <c r="C7" s="107">
        <v>18</v>
      </c>
      <c r="D7" s="118">
        <f>C7/18</f>
        <v>1</v>
      </c>
      <c r="E7" s="107">
        <v>18</v>
      </c>
      <c r="F7" s="118">
        <f>E7/19</f>
        <v>0.94736842105263153</v>
      </c>
      <c r="G7" s="107">
        <v>18</v>
      </c>
      <c r="H7" s="118">
        <f>G7/19</f>
        <v>0.94736842105263153</v>
      </c>
      <c r="I7" s="107">
        <v>18</v>
      </c>
      <c r="J7" s="118">
        <f>I7/19</f>
        <v>0.94736842105263153</v>
      </c>
      <c r="K7" s="118">
        <f>(J7+H7+F7+D7)/4</f>
        <v>0.96052631578947367</v>
      </c>
    </row>
    <row r="8" spans="1:11" s="27" customFormat="1" ht="24.95" customHeight="1">
      <c r="A8" s="26">
        <v>45</v>
      </c>
      <c r="B8" s="100" t="s">
        <v>166</v>
      </c>
      <c r="C8" s="107">
        <v>18</v>
      </c>
      <c r="D8" s="118">
        <f>C8/18</f>
        <v>1</v>
      </c>
      <c r="E8" s="107">
        <v>18</v>
      </c>
      <c r="F8" s="118">
        <f>E8/19</f>
        <v>0.94736842105263153</v>
      </c>
      <c r="G8" s="107">
        <v>18</v>
      </c>
      <c r="H8" s="118">
        <f>G8/19</f>
        <v>0.94736842105263153</v>
      </c>
      <c r="I8" s="107">
        <v>18</v>
      </c>
      <c r="J8" s="118">
        <f>I8/19</f>
        <v>0.94736842105263153</v>
      </c>
      <c r="K8" s="118">
        <f>(J8+H8+F8+D8)/4</f>
        <v>0.96052631578947367</v>
      </c>
    </row>
    <row r="9" spans="1:11" s="27" customFormat="1" ht="24.95" customHeight="1">
      <c r="A9" s="26">
        <v>9</v>
      </c>
      <c r="B9" s="100" t="s">
        <v>134</v>
      </c>
      <c r="C9" s="107">
        <v>17</v>
      </c>
      <c r="D9" s="118">
        <f>C9/18</f>
        <v>0.94444444444444442</v>
      </c>
      <c r="E9" s="107">
        <v>17</v>
      </c>
      <c r="F9" s="118">
        <f>E9/19</f>
        <v>0.89473684210526316</v>
      </c>
      <c r="G9" s="107">
        <v>17</v>
      </c>
      <c r="H9" s="118">
        <f>G9/19</f>
        <v>0.89473684210526316</v>
      </c>
      <c r="I9" s="107">
        <v>17</v>
      </c>
      <c r="J9" s="118">
        <f>I9/19</f>
        <v>0.89473684210526316</v>
      </c>
      <c r="K9" s="118">
        <f>(J9+H9+F9+D9)/4</f>
        <v>0.90716374269005851</v>
      </c>
    </row>
    <row r="10" spans="1:11" s="27" customFormat="1" ht="24.95" customHeight="1">
      <c r="A10" s="26">
        <v>20</v>
      </c>
      <c r="B10" s="100" t="s">
        <v>145</v>
      </c>
      <c r="C10" s="107">
        <v>17</v>
      </c>
      <c r="D10" s="118">
        <f>C10/18</f>
        <v>0.94444444444444442</v>
      </c>
      <c r="E10" s="107">
        <v>17</v>
      </c>
      <c r="F10" s="118">
        <f>E10/19</f>
        <v>0.89473684210526316</v>
      </c>
      <c r="G10" s="107">
        <v>17</v>
      </c>
      <c r="H10" s="118">
        <f>G10/19</f>
        <v>0.89473684210526316</v>
      </c>
      <c r="I10" s="107">
        <v>17</v>
      </c>
      <c r="J10" s="118">
        <f>I10/19</f>
        <v>0.89473684210526316</v>
      </c>
      <c r="K10" s="118">
        <f>(J10+H10+F10+D10)/4</f>
        <v>0.90716374269005851</v>
      </c>
    </row>
    <row r="11" spans="1:11" s="27" customFormat="1" ht="24.95" customHeight="1">
      <c r="A11" s="26">
        <v>36</v>
      </c>
      <c r="B11" s="100" t="s">
        <v>159</v>
      </c>
      <c r="C11" s="107">
        <v>17</v>
      </c>
      <c r="D11" s="118">
        <f>C11/18</f>
        <v>0.94444444444444442</v>
      </c>
      <c r="E11" s="107">
        <v>17</v>
      </c>
      <c r="F11" s="118">
        <f>E11/19</f>
        <v>0.89473684210526316</v>
      </c>
      <c r="G11" s="107">
        <v>17</v>
      </c>
      <c r="H11" s="118">
        <f>G11/19</f>
        <v>0.89473684210526316</v>
      </c>
      <c r="I11" s="107">
        <v>17</v>
      </c>
      <c r="J11" s="118">
        <f>I11/19</f>
        <v>0.89473684210526316</v>
      </c>
      <c r="K11" s="118">
        <f>(J11+H11+F11+D11)/4</f>
        <v>0.90716374269005851</v>
      </c>
    </row>
    <row r="12" spans="1:11" s="27" customFormat="1" ht="24.95" customHeight="1">
      <c r="A12" s="26">
        <v>51</v>
      </c>
      <c r="B12" s="100" t="s">
        <v>172</v>
      </c>
      <c r="C12" s="107">
        <v>17</v>
      </c>
      <c r="D12" s="118">
        <f>C12/18</f>
        <v>0.94444444444444442</v>
      </c>
      <c r="E12" s="107">
        <v>17</v>
      </c>
      <c r="F12" s="118">
        <f>E12/19</f>
        <v>0.89473684210526316</v>
      </c>
      <c r="G12" s="107">
        <v>17</v>
      </c>
      <c r="H12" s="118">
        <f>G12/19</f>
        <v>0.89473684210526316</v>
      </c>
      <c r="I12" s="107">
        <v>17</v>
      </c>
      <c r="J12" s="118">
        <f>I12/19</f>
        <v>0.89473684210526316</v>
      </c>
      <c r="K12" s="118">
        <f>(J12+H12+F12+D12)/4</f>
        <v>0.90716374269005851</v>
      </c>
    </row>
    <row r="13" spans="1:11" s="27" customFormat="1" ht="24.95" customHeight="1">
      <c r="A13" s="26">
        <v>5</v>
      </c>
      <c r="B13" s="100" t="s">
        <v>130</v>
      </c>
      <c r="C13" s="107">
        <v>16</v>
      </c>
      <c r="D13" s="118">
        <f>C13/18</f>
        <v>0.88888888888888884</v>
      </c>
      <c r="E13" s="107">
        <v>16</v>
      </c>
      <c r="F13" s="118">
        <f>E13/19</f>
        <v>0.84210526315789469</v>
      </c>
      <c r="G13" s="107">
        <v>16</v>
      </c>
      <c r="H13" s="118">
        <f>G13/19</f>
        <v>0.84210526315789469</v>
      </c>
      <c r="I13" s="107">
        <v>16</v>
      </c>
      <c r="J13" s="118">
        <f>I13/19</f>
        <v>0.84210526315789469</v>
      </c>
      <c r="K13" s="118">
        <f>(J13+H13+F13+D13)/4</f>
        <v>0.85380116959064323</v>
      </c>
    </row>
    <row r="14" spans="1:11" s="27" customFormat="1" ht="24.95" customHeight="1">
      <c r="A14" s="26">
        <v>16</v>
      </c>
      <c r="B14" s="100" t="s">
        <v>141</v>
      </c>
      <c r="C14" s="107">
        <v>16</v>
      </c>
      <c r="D14" s="118">
        <f>C14/18</f>
        <v>0.88888888888888884</v>
      </c>
      <c r="E14" s="107">
        <v>16</v>
      </c>
      <c r="F14" s="118">
        <f>E14/19</f>
        <v>0.84210526315789469</v>
      </c>
      <c r="G14" s="107">
        <v>16</v>
      </c>
      <c r="H14" s="118">
        <f>G14/19</f>
        <v>0.84210526315789469</v>
      </c>
      <c r="I14" s="107">
        <v>16</v>
      </c>
      <c r="J14" s="118">
        <f>I14/19</f>
        <v>0.84210526315789469</v>
      </c>
      <c r="K14" s="118">
        <f>(J14+H14+F14+D14)/4</f>
        <v>0.85380116959064323</v>
      </c>
    </row>
    <row r="15" spans="1:11" s="27" customFormat="1" ht="24.95" customHeight="1">
      <c r="A15" s="26">
        <v>17</v>
      </c>
      <c r="B15" s="100" t="s">
        <v>142</v>
      </c>
      <c r="C15" s="107">
        <v>16</v>
      </c>
      <c r="D15" s="118">
        <f>C15/18</f>
        <v>0.88888888888888884</v>
      </c>
      <c r="E15" s="107">
        <v>16</v>
      </c>
      <c r="F15" s="118">
        <f>E15/19</f>
        <v>0.84210526315789469</v>
      </c>
      <c r="G15" s="107">
        <v>16</v>
      </c>
      <c r="H15" s="118">
        <f>G15/19</f>
        <v>0.84210526315789469</v>
      </c>
      <c r="I15" s="107">
        <v>16</v>
      </c>
      <c r="J15" s="118">
        <f>I15/19</f>
        <v>0.84210526315789469</v>
      </c>
      <c r="K15" s="118">
        <f>(J15+H15+F15+D15)/4</f>
        <v>0.85380116959064323</v>
      </c>
    </row>
    <row r="16" spans="1:11" s="27" customFormat="1" ht="24.95" customHeight="1">
      <c r="A16" s="26">
        <v>18</v>
      </c>
      <c r="B16" s="100" t="s">
        <v>143</v>
      </c>
      <c r="C16" s="107">
        <v>16</v>
      </c>
      <c r="D16" s="118">
        <f>C16/18</f>
        <v>0.88888888888888884</v>
      </c>
      <c r="E16" s="107">
        <v>16</v>
      </c>
      <c r="F16" s="118">
        <f>E16/19</f>
        <v>0.84210526315789469</v>
      </c>
      <c r="G16" s="107">
        <v>16</v>
      </c>
      <c r="H16" s="118">
        <f>G16/19</f>
        <v>0.84210526315789469</v>
      </c>
      <c r="I16" s="107">
        <v>16</v>
      </c>
      <c r="J16" s="118">
        <f>I16/19</f>
        <v>0.84210526315789469</v>
      </c>
      <c r="K16" s="118">
        <f>(J16+H16+F16+D16)/4</f>
        <v>0.85380116959064323</v>
      </c>
    </row>
    <row r="17" spans="1:11" s="27" customFormat="1" ht="24.95" customHeight="1">
      <c r="A17" s="26">
        <v>10</v>
      </c>
      <c r="B17" s="100" t="s">
        <v>135</v>
      </c>
      <c r="C17" s="107">
        <v>15</v>
      </c>
      <c r="D17" s="118">
        <f>C17/18</f>
        <v>0.83333333333333337</v>
      </c>
      <c r="E17" s="107">
        <v>15</v>
      </c>
      <c r="F17" s="118">
        <f>E17/19</f>
        <v>0.78947368421052633</v>
      </c>
      <c r="G17" s="107">
        <v>15</v>
      </c>
      <c r="H17" s="118">
        <f>G17/19</f>
        <v>0.78947368421052633</v>
      </c>
      <c r="I17" s="107">
        <v>15</v>
      </c>
      <c r="J17" s="118">
        <f>I17/19</f>
        <v>0.78947368421052633</v>
      </c>
      <c r="K17" s="118">
        <f>(J17+H17+F17+D17)/4</f>
        <v>0.80043859649122806</v>
      </c>
    </row>
    <row r="18" spans="1:11" s="27" customFormat="1" ht="24.95" customHeight="1">
      <c r="A18" s="26">
        <v>15</v>
      </c>
      <c r="B18" s="100" t="s">
        <v>140</v>
      </c>
      <c r="C18" s="107">
        <v>15</v>
      </c>
      <c r="D18" s="118">
        <f>C18/18</f>
        <v>0.83333333333333337</v>
      </c>
      <c r="E18" s="107">
        <v>15</v>
      </c>
      <c r="F18" s="118">
        <f>E18/19</f>
        <v>0.78947368421052633</v>
      </c>
      <c r="G18" s="107">
        <v>15</v>
      </c>
      <c r="H18" s="118">
        <f>G18/19</f>
        <v>0.78947368421052633</v>
      </c>
      <c r="I18" s="107">
        <v>15</v>
      </c>
      <c r="J18" s="118">
        <f>I18/19</f>
        <v>0.78947368421052633</v>
      </c>
      <c r="K18" s="118">
        <f>(J18+H18+F18+D18)/4</f>
        <v>0.80043859649122806</v>
      </c>
    </row>
    <row r="19" spans="1:11" s="27" customFormat="1" ht="24.95" customHeight="1">
      <c r="A19" s="26">
        <v>19</v>
      </c>
      <c r="B19" s="100" t="s">
        <v>144</v>
      </c>
      <c r="C19" s="107">
        <v>15</v>
      </c>
      <c r="D19" s="118">
        <f>C19/18</f>
        <v>0.83333333333333337</v>
      </c>
      <c r="E19" s="107">
        <v>15</v>
      </c>
      <c r="F19" s="118">
        <f>E19/19</f>
        <v>0.78947368421052633</v>
      </c>
      <c r="G19" s="107">
        <v>15</v>
      </c>
      <c r="H19" s="118">
        <f>G19/19</f>
        <v>0.78947368421052633</v>
      </c>
      <c r="I19" s="107">
        <v>15</v>
      </c>
      <c r="J19" s="118">
        <f>I19/19</f>
        <v>0.78947368421052633</v>
      </c>
      <c r="K19" s="118">
        <f>(J19+H19+F19+D19)/4</f>
        <v>0.80043859649122806</v>
      </c>
    </row>
    <row r="20" spans="1:11" s="27" customFormat="1" ht="24.95" customHeight="1">
      <c r="A20" s="26">
        <v>25</v>
      </c>
      <c r="B20" s="100" t="s">
        <v>150</v>
      </c>
      <c r="C20" s="107">
        <v>15</v>
      </c>
      <c r="D20" s="118">
        <f>C20/18</f>
        <v>0.83333333333333337</v>
      </c>
      <c r="E20" s="107">
        <v>15</v>
      </c>
      <c r="F20" s="118">
        <f>E20/19</f>
        <v>0.78947368421052633</v>
      </c>
      <c r="G20" s="107">
        <v>15</v>
      </c>
      <c r="H20" s="118">
        <f>G20/19</f>
        <v>0.78947368421052633</v>
      </c>
      <c r="I20" s="107">
        <v>15</v>
      </c>
      <c r="J20" s="118">
        <f>I20/19</f>
        <v>0.78947368421052633</v>
      </c>
      <c r="K20" s="118">
        <f>(J20+H20+F20+D20)/4</f>
        <v>0.80043859649122806</v>
      </c>
    </row>
    <row r="21" spans="1:11" s="27" customFormat="1" ht="24.95" customHeight="1">
      <c r="A21" s="26">
        <v>26</v>
      </c>
      <c r="B21" s="100" t="s">
        <v>151</v>
      </c>
      <c r="C21" s="107">
        <v>15</v>
      </c>
      <c r="D21" s="118">
        <f>C21/18</f>
        <v>0.83333333333333337</v>
      </c>
      <c r="E21" s="107">
        <v>15</v>
      </c>
      <c r="F21" s="118">
        <f>E21/19</f>
        <v>0.78947368421052633</v>
      </c>
      <c r="G21" s="107">
        <v>15</v>
      </c>
      <c r="H21" s="118">
        <f>G21/19</f>
        <v>0.78947368421052633</v>
      </c>
      <c r="I21" s="107">
        <v>15</v>
      </c>
      <c r="J21" s="118">
        <f>I21/19</f>
        <v>0.78947368421052633</v>
      </c>
      <c r="K21" s="118">
        <f>(J21+H21+F21+D21)/4</f>
        <v>0.80043859649122806</v>
      </c>
    </row>
    <row r="22" spans="1:11" s="27" customFormat="1" ht="24.95" customHeight="1">
      <c r="A22" s="26">
        <v>27</v>
      </c>
      <c r="B22" s="100" t="s">
        <v>152</v>
      </c>
      <c r="C22" s="107">
        <v>15</v>
      </c>
      <c r="D22" s="118">
        <f>C22/18</f>
        <v>0.83333333333333337</v>
      </c>
      <c r="E22" s="107">
        <v>15</v>
      </c>
      <c r="F22" s="118">
        <f>E22/19</f>
        <v>0.78947368421052633</v>
      </c>
      <c r="G22" s="107">
        <v>15</v>
      </c>
      <c r="H22" s="118">
        <f>G22/19</f>
        <v>0.78947368421052633</v>
      </c>
      <c r="I22" s="107">
        <v>15</v>
      </c>
      <c r="J22" s="118">
        <f>I22/19</f>
        <v>0.78947368421052633</v>
      </c>
      <c r="K22" s="118">
        <f>(J22+H22+F22+D22)/4</f>
        <v>0.80043859649122806</v>
      </c>
    </row>
    <row r="23" spans="1:11" s="27" customFormat="1" ht="24.95" customHeight="1">
      <c r="A23" s="26">
        <v>30</v>
      </c>
      <c r="B23" s="100" t="s">
        <v>153</v>
      </c>
      <c r="C23" s="26">
        <v>15</v>
      </c>
      <c r="D23" s="118">
        <f>C23/18</f>
        <v>0.83333333333333337</v>
      </c>
      <c r="E23" s="26">
        <v>15</v>
      </c>
      <c r="F23" s="118">
        <f>E23/19</f>
        <v>0.78947368421052633</v>
      </c>
      <c r="G23" s="26">
        <v>15</v>
      </c>
      <c r="H23" s="118">
        <f>G23/19</f>
        <v>0.78947368421052633</v>
      </c>
      <c r="I23" s="26">
        <v>15</v>
      </c>
      <c r="J23" s="118">
        <f>I23/19</f>
        <v>0.78947368421052633</v>
      </c>
      <c r="K23" s="118">
        <f>(J23+H23+F23+D23)/4</f>
        <v>0.80043859649122806</v>
      </c>
    </row>
    <row r="24" spans="1:11" s="27" customFormat="1" ht="24.95" customHeight="1">
      <c r="A24" s="26">
        <v>37</v>
      </c>
      <c r="B24" s="100" t="s">
        <v>160</v>
      </c>
      <c r="C24" s="107">
        <v>15</v>
      </c>
      <c r="D24" s="118">
        <f>C24/18</f>
        <v>0.83333333333333337</v>
      </c>
      <c r="E24" s="107">
        <v>15</v>
      </c>
      <c r="F24" s="118">
        <f>E24/19</f>
        <v>0.78947368421052633</v>
      </c>
      <c r="G24" s="107">
        <v>15</v>
      </c>
      <c r="H24" s="118">
        <f>G24/19</f>
        <v>0.78947368421052633</v>
      </c>
      <c r="I24" s="107">
        <v>15</v>
      </c>
      <c r="J24" s="118">
        <f>I24/19</f>
        <v>0.78947368421052633</v>
      </c>
      <c r="K24" s="118">
        <f>(J24+H24+F24+D24)/4</f>
        <v>0.80043859649122806</v>
      </c>
    </row>
    <row r="25" spans="1:11" s="27" customFormat="1" ht="24.95" customHeight="1">
      <c r="A25" s="26">
        <v>22</v>
      </c>
      <c r="B25" s="100" t="s">
        <v>147</v>
      </c>
      <c r="C25" s="107">
        <v>14</v>
      </c>
      <c r="D25" s="118">
        <f>C25/18</f>
        <v>0.77777777777777779</v>
      </c>
      <c r="E25" s="107">
        <v>14</v>
      </c>
      <c r="F25" s="118">
        <f>E25/19</f>
        <v>0.73684210526315785</v>
      </c>
      <c r="G25" s="107">
        <v>14</v>
      </c>
      <c r="H25" s="118">
        <f>G25/19</f>
        <v>0.73684210526315785</v>
      </c>
      <c r="I25" s="107">
        <v>14</v>
      </c>
      <c r="J25" s="118">
        <f>I25/19</f>
        <v>0.73684210526315785</v>
      </c>
      <c r="K25" s="118">
        <f>(J25+H25+F25+D25)/4</f>
        <v>0.74707602339181278</v>
      </c>
    </row>
    <row r="26" spans="1:11" s="27" customFormat="1" ht="24.95" customHeight="1">
      <c r="A26" s="26">
        <v>31</v>
      </c>
      <c r="B26" s="100" t="s">
        <v>154</v>
      </c>
      <c r="C26" s="26">
        <v>14</v>
      </c>
      <c r="D26" s="118">
        <f>C26/18</f>
        <v>0.77777777777777779</v>
      </c>
      <c r="E26" s="26">
        <v>14</v>
      </c>
      <c r="F26" s="118">
        <f>E26/19</f>
        <v>0.73684210526315785</v>
      </c>
      <c r="G26" s="26">
        <v>14</v>
      </c>
      <c r="H26" s="118">
        <f>G26/19</f>
        <v>0.73684210526315785</v>
      </c>
      <c r="I26" s="26">
        <v>14</v>
      </c>
      <c r="J26" s="118">
        <f>I26/19</f>
        <v>0.73684210526315785</v>
      </c>
      <c r="K26" s="118">
        <f>(J26+H26+F26+D26)/4</f>
        <v>0.74707602339181278</v>
      </c>
    </row>
    <row r="27" spans="1:11" s="27" customFormat="1" ht="24.95" customHeight="1">
      <c r="A27" s="26">
        <v>32</v>
      </c>
      <c r="B27" s="100" t="s">
        <v>156</v>
      </c>
      <c r="C27" s="107">
        <v>14</v>
      </c>
      <c r="D27" s="118">
        <f>C27/18</f>
        <v>0.77777777777777779</v>
      </c>
      <c r="E27" s="107">
        <v>14</v>
      </c>
      <c r="F27" s="118">
        <f>E27/19</f>
        <v>0.73684210526315785</v>
      </c>
      <c r="G27" s="107">
        <v>14</v>
      </c>
      <c r="H27" s="118">
        <f>G27/19</f>
        <v>0.73684210526315785</v>
      </c>
      <c r="I27" s="107">
        <v>14</v>
      </c>
      <c r="J27" s="118">
        <f>I27/19</f>
        <v>0.73684210526315785</v>
      </c>
      <c r="K27" s="118">
        <f>(J27+H27+F27+D27)/4</f>
        <v>0.74707602339181278</v>
      </c>
    </row>
    <row r="28" spans="1:11" s="27" customFormat="1" ht="24.95" customHeight="1">
      <c r="A28" s="26">
        <v>33</v>
      </c>
      <c r="B28" s="100" t="s">
        <v>157</v>
      </c>
      <c r="C28" s="107">
        <v>14</v>
      </c>
      <c r="D28" s="118">
        <f>C28/18</f>
        <v>0.77777777777777779</v>
      </c>
      <c r="E28" s="107">
        <v>14</v>
      </c>
      <c r="F28" s="118">
        <f>E28/19</f>
        <v>0.73684210526315785</v>
      </c>
      <c r="G28" s="107">
        <v>14</v>
      </c>
      <c r="H28" s="118">
        <f>G28/19</f>
        <v>0.73684210526315785</v>
      </c>
      <c r="I28" s="107">
        <v>14</v>
      </c>
      <c r="J28" s="118">
        <f>I28/19</f>
        <v>0.73684210526315785</v>
      </c>
      <c r="K28" s="118">
        <f>(J28+H28+F28+D28)/4</f>
        <v>0.74707602339181278</v>
      </c>
    </row>
    <row r="29" spans="1:11" s="27" customFormat="1" ht="24.95" customHeight="1">
      <c r="A29" s="26">
        <v>39</v>
      </c>
      <c r="B29" s="100" t="s">
        <v>162</v>
      </c>
      <c r="C29" s="107">
        <v>14</v>
      </c>
      <c r="D29" s="118">
        <f>C29/18</f>
        <v>0.77777777777777779</v>
      </c>
      <c r="E29" s="107">
        <v>14</v>
      </c>
      <c r="F29" s="118">
        <f>E29/19</f>
        <v>0.73684210526315785</v>
      </c>
      <c r="G29" s="107">
        <v>14</v>
      </c>
      <c r="H29" s="118">
        <f>G29/19</f>
        <v>0.73684210526315785</v>
      </c>
      <c r="I29" s="107">
        <v>14</v>
      </c>
      <c r="J29" s="118">
        <f>I29/19</f>
        <v>0.73684210526315785</v>
      </c>
      <c r="K29" s="118">
        <f>(J29+H29+F29+D29)/4</f>
        <v>0.74707602339181278</v>
      </c>
    </row>
    <row r="30" spans="1:11" s="27" customFormat="1" ht="24.95" customHeight="1">
      <c r="A30" s="26">
        <v>40</v>
      </c>
      <c r="B30" s="100" t="s">
        <v>163</v>
      </c>
      <c r="C30" s="107">
        <v>14</v>
      </c>
      <c r="D30" s="118">
        <f>C30/18</f>
        <v>0.77777777777777779</v>
      </c>
      <c r="E30" s="107">
        <v>14</v>
      </c>
      <c r="F30" s="118">
        <f>E30/19</f>
        <v>0.73684210526315785</v>
      </c>
      <c r="G30" s="107">
        <v>14</v>
      </c>
      <c r="H30" s="118">
        <f>G30/19</f>
        <v>0.73684210526315785</v>
      </c>
      <c r="I30" s="107">
        <v>14</v>
      </c>
      <c r="J30" s="118">
        <f>I30/19</f>
        <v>0.73684210526315785</v>
      </c>
      <c r="K30" s="118">
        <f>(J30+H30+F30+D30)/4</f>
        <v>0.74707602339181278</v>
      </c>
    </row>
    <row r="31" spans="1:11" s="27" customFormat="1" ht="24.95" customHeight="1">
      <c r="A31" s="26">
        <v>41</v>
      </c>
      <c r="B31" s="100" t="s">
        <v>178</v>
      </c>
      <c r="C31" s="107">
        <v>14</v>
      </c>
      <c r="D31" s="118">
        <f>C31/18</f>
        <v>0.77777777777777779</v>
      </c>
      <c r="E31" s="107">
        <v>14</v>
      </c>
      <c r="F31" s="118">
        <f>E31/19</f>
        <v>0.73684210526315785</v>
      </c>
      <c r="G31" s="107">
        <v>14</v>
      </c>
      <c r="H31" s="118">
        <f>G31/19</f>
        <v>0.73684210526315785</v>
      </c>
      <c r="I31" s="107">
        <v>14</v>
      </c>
      <c r="J31" s="118">
        <f>I31/19</f>
        <v>0.73684210526315785</v>
      </c>
      <c r="K31" s="118">
        <f>(J31+H31+F31+D31)/4</f>
        <v>0.74707602339181278</v>
      </c>
    </row>
    <row r="32" spans="1:11" s="27" customFormat="1" ht="24.95" customHeight="1">
      <c r="A32" s="26">
        <v>48</v>
      </c>
      <c r="B32" s="100" t="s">
        <v>169</v>
      </c>
      <c r="C32" s="107">
        <v>14</v>
      </c>
      <c r="D32" s="118">
        <f>C32/18</f>
        <v>0.77777777777777779</v>
      </c>
      <c r="E32" s="107">
        <v>14</v>
      </c>
      <c r="F32" s="118">
        <f>E32/19</f>
        <v>0.73684210526315785</v>
      </c>
      <c r="G32" s="107">
        <v>14</v>
      </c>
      <c r="H32" s="118">
        <f>G32/19</f>
        <v>0.73684210526315785</v>
      </c>
      <c r="I32" s="107">
        <v>14</v>
      </c>
      <c r="J32" s="118">
        <f>I32/19</f>
        <v>0.73684210526315785</v>
      </c>
      <c r="K32" s="118">
        <f>(J32+H32+F32+D32)/4</f>
        <v>0.74707602339181278</v>
      </c>
    </row>
    <row r="33" spans="1:11" s="27" customFormat="1" ht="24.95" customHeight="1">
      <c r="A33" s="26">
        <v>1</v>
      </c>
      <c r="B33" s="100" t="s">
        <v>127</v>
      </c>
      <c r="C33" s="107">
        <v>13</v>
      </c>
      <c r="D33" s="118">
        <f>C33/18</f>
        <v>0.72222222222222221</v>
      </c>
      <c r="E33" s="107">
        <v>13</v>
      </c>
      <c r="F33" s="118">
        <f>E33/19</f>
        <v>0.68421052631578949</v>
      </c>
      <c r="G33" s="107">
        <v>13</v>
      </c>
      <c r="H33" s="118">
        <f>G33/19</f>
        <v>0.68421052631578949</v>
      </c>
      <c r="I33" s="107">
        <v>13</v>
      </c>
      <c r="J33" s="118">
        <f>I33/19</f>
        <v>0.68421052631578949</v>
      </c>
      <c r="K33" s="118">
        <f>(J33+H33+F33+D33)/4</f>
        <v>0.69371345029239773</v>
      </c>
    </row>
    <row r="34" spans="1:11" s="32" customFormat="1" ht="24.95" customHeight="1">
      <c r="A34" s="26">
        <v>3</v>
      </c>
      <c r="B34" s="100" t="s">
        <v>129</v>
      </c>
      <c r="C34" s="107">
        <v>13</v>
      </c>
      <c r="D34" s="118">
        <f>C34/18</f>
        <v>0.72222222222222221</v>
      </c>
      <c r="E34" s="107">
        <v>13</v>
      </c>
      <c r="F34" s="118">
        <f>E34/19</f>
        <v>0.68421052631578949</v>
      </c>
      <c r="G34" s="107">
        <v>13</v>
      </c>
      <c r="H34" s="118">
        <f>G34/19</f>
        <v>0.68421052631578949</v>
      </c>
      <c r="I34" s="107">
        <v>13</v>
      </c>
      <c r="J34" s="118">
        <f>I34/19</f>
        <v>0.68421052631578949</v>
      </c>
      <c r="K34" s="118">
        <f>(J34+H34+F34+D34)/4</f>
        <v>0.69371345029239773</v>
      </c>
    </row>
    <row r="35" spans="1:11" s="32" customFormat="1" ht="24.95" customHeight="1">
      <c r="A35" s="26">
        <v>6</v>
      </c>
      <c r="B35" s="100" t="s">
        <v>131</v>
      </c>
      <c r="C35" s="107">
        <v>13</v>
      </c>
      <c r="D35" s="118">
        <f>C35/18</f>
        <v>0.72222222222222221</v>
      </c>
      <c r="E35" s="107">
        <v>13</v>
      </c>
      <c r="F35" s="118">
        <f>E35/19</f>
        <v>0.68421052631578949</v>
      </c>
      <c r="G35" s="107">
        <v>13</v>
      </c>
      <c r="H35" s="118">
        <f>G35/19</f>
        <v>0.68421052631578949</v>
      </c>
      <c r="I35" s="107">
        <v>13</v>
      </c>
      <c r="J35" s="118">
        <f>I35/19</f>
        <v>0.68421052631578949</v>
      </c>
      <c r="K35" s="118">
        <f>(J35+H35+F35+D35)/4</f>
        <v>0.69371345029239773</v>
      </c>
    </row>
    <row r="36" spans="1:11" s="32" customFormat="1" ht="24.95" customHeight="1">
      <c r="A36" s="26">
        <v>11</v>
      </c>
      <c r="B36" s="100" t="s">
        <v>136</v>
      </c>
      <c r="C36" s="107">
        <v>13</v>
      </c>
      <c r="D36" s="118">
        <f>C36/18</f>
        <v>0.72222222222222221</v>
      </c>
      <c r="E36" s="107">
        <v>13</v>
      </c>
      <c r="F36" s="118">
        <f>E36/19</f>
        <v>0.68421052631578949</v>
      </c>
      <c r="G36" s="107">
        <v>13</v>
      </c>
      <c r="H36" s="118">
        <f>G36/19</f>
        <v>0.68421052631578949</v>
      </c>
      <c r="I36" s="107">
        <v>13</v>
      </c>
      <c r="J36" s="118">
        <f>I36/19</f>
        <v>0.68421052631578949</v>
      </c>
      <c r="K36" s="118">
        <f>(J36+H36+F36+D36)/4</f>
        <v>0.69371345029239773</v>
      </c>
    </row>
    <row r="37" spans="1:11" s="27" customFormat="1" ht="24.95" customHeight="1">
      <c r="A37" s="26">
        <v>12</v>
      </c>
      <c r="B37" s="100" t="s">
        <v>137</v>
      </c>
      <c r="C37" s="107">
        <v>13</v>
      </c>
      <c r="D37" s="118">
        <f>C37/18</f>
        <v>0.72222222222222221</v>
      </c>
      <c r="E37" s="107">
        <v>13</v>
      </c>
      <c r="F37" s="118">
        <f>E37/19</f>
        <v>0.68421052631578949</v>
      </c>
      <c r="G37" s="107">
        <v>13</v>
      </c>
      <c r="H37" s="118">
        <f>G37/19</f>
        <v>0.68421052631578949</v>
      </c>
      <c r="I37" s="107">
        <v>13</v>
      </c>
      <c r="J37" s="118">
        <f>I37/19</f>
        <v>0.68421052631578949</v>
      </c>
      <c r="K37" s="118">
        <f>(J37+H37+F37+D37)/4</f>
        <v>0.69371345029239773</v>
      </c>
    </row>
    <row r="38" spans="1:11" s="27" customFormat="1" ht="24.95" customHeight="1">
      <c r="A38" s="26">
        <v>24</v>
      </c>
      <c r="B38" s="100" t="s">
        <v>149</v>
      </c>
      <c r="C38" s="107">
        <v>13</v>
      </c>
      <c r="D38" s="118">
        <f>C38/18</f>
        <v>0.72222222222222221</v>
      </c>
      <c r="E38" s="107">
        <v>13</v>
      </c>
      <c r="F38" s="118">
        <f>E38/19</f>
        <v>0.68421052631578949</v>
      </c>
      <c r="G38" s="107">
        <v>13</v>
      </c>
      <c r="H38" s="118">
        <f>G38/19</f>
        <v>0.68421052631578949</v>
      </c>
      <c r="I38" s="107">
        <v>13</v>
      </c>
      <c r="J38" s="118">
        <f>I38/19</f>
        <v>0.68421052631578949</v>
      </c>
      <c r="K38" s="118">
        <f>(J38+H38+F38+D38)/4</f>
        <v>0.69371345029239773</v>
      </c>
    </row>
    <row r="39" spans="1:11" s="27" customFormat="1" ht="24.95" customHeight="1">
      <c r="A39" s="26">
        <v>28</v>
      </c>
      <c r="B39" s="100" t="s">
        <v>1048</v>
      </c>
      <c r="C39" s="107">
        <v>13</v>
      </c>
      <c r="D39" s="118">
        <f>C39/18</f>
        <v>0.72222222222222221</v>
      </c>
      <c r="E39" s="107">
        <v>13</v>
      </c>
      <c r="F39" s="118">
        <f>E39/19</f>
        <v>0.68421052631578949</v>
      </c>
      <c r="G39" s="107">
        <v>13</v>
      </c>
      <c r="H39" s="118">
        <f>G39/19</f>
        <v>0.68421052631578949</v>
      </c>
      <c r="I39" s="107">
        <v>13</v>
      </c>
      <c r="J39" s="118">
        <f>I39/19</f>
        <v>0.68421052631578949</v>
      </c>
      <c r="K39" s="118">
        <f>(J39+H39+F39+D39)/4</f>
        <v>0.69371345029239773</v>
      </c>
    </row>
    <row r="40" spans="1:11" s="27" customFormat="1" ht="24.95" customHeight="1">
      <c r="A40" s="26">
        <v>52</v>
      </c>
      <c r="B40" s="100" t="s">
        <v>173</v>
      </c>
      <c r="C40" s="107">
        <v>13</v>
      </c>
      <c r="D40" s="118">
        <f>C40/18</f>
        <v>0.72222222222222221</v>
      </c>
      <c r="E40" s="107">
        <v>13</v>
      </c>
      <c r="F40" s="118">
        <f>E40/19</f>
        <v>0.68421052631578949</v>
      </c>
      <c r="G40" s="107">
        <v>13</v>
      </c>
      <c r="H40" s="118">
        <f>G40/19</f>
        <v>0.68421052631578949</v>
      </c>
      <c r="I40" s="107">
        <v>13</v>
      </c>
      <c r="J40" s="118">
        <f>I40/19</f>
        <v>0.68421052631578949</v>
      </c>
      <c r="K40" s="118">
        <f>(J40+H40+F40+D40)/4</f>
        <v>0.69371345029239773</v>
      </c>
    </row>
    <row r="41" spans="1:11" s="27" customFormat="1" ht="24.95" customHeight="1">
      <c r="A41" s="26">
        <v>55</v>
      </c>
      <c r="B41" s="100" t="s">
        <v>175</v>
      </c>
      <c r="C41" s="107">
        <v>13</v>
      </c>
      <c r="D41" s="118">
        <f>C41/18</f>
        <v>0.72222222222222221</v>
      </c>
      <c r="E41" s="107">
        <v>13</v>
      </c>
      <c r="F41" s="118">
        <f>E41/19</f>
        <v>0.68421052631578949</v>
      </c>
      <c r="G41" s="107">
        <v>13</v>
      </c>
      <c r="H41" s="118">
        <f>G41/19</f>
        <v>0.68421052631578949</v>
      </c>
      <c r="I41" s="107">
        <v>13</v>
      </c>
      <c r="J41" s="118">
        <f>I41/19</f>
        <v>0.68421052631578949</v>
      </c>
      <c r="K41" s="118">
        <f>(J41+H41+F41+D41)/4</f>
        <v>0.69371345029239773</v>
      </c>
    </row>
    <row r="42" spans="1:11" s="27" customFormat="1" ht="24.95" customHeight="1">
      <c r="A42" s="26">
        <v>8</v>
      </c>
      <c r="B42" s="100" t="s">
        <v>133</v>
      </c>
      <c r="C42" s="107">
        <v>12</v>
      </c>
      <c r="D42" s="118">
        <f>C42/18</f>
        <v>0.66666666666666663</v>
      </c>
      <c r="E42" s="107">
        <v>12</v>
      </c>
      <c r="F42" s="118">
        <f>E42/19</f>
        <v>0.63157894736842102</v>
      </c>
      <c r="G42" s="107">
        <v>12</v>
      </c>
      <c r="H42" s="118">
        <f>G42/19</f>
        <v>0.63157894736842102</v>
      </c>
      <c r="I42" s="107">
        <v>12</v>
      </c>
      <c r="J42" s="118">
        <f>I42/19</f>
        <v>0.63157894736842102</v>
      </c>
      <c r="K42" s="118">
        <f>(J42+H42+F42+D42)/4</f>
        <v>0.64035087719298245</v>
      </c>
    </row>
    <row r="43" spans="1:11" s="27" customFormat="1" ht="24.95" customHeight="1">
      <c r="A43" s="26">
        <v>13</v>
      </c>
      <c r="B43" s="100" t="s">
        <v>138</v>
      </c>
      <c r="C43" s="107">
        <v>12</v>
      </c>
      <c r="D43" s="118">
        <f>C43/18</f>
        <v>0.66666666666666663</v>
      </c>
      <c r="E43" s="107">
        <v>12</v>
      </c>
      <c r="F43" s="118">
        <f>E43/19</f>
        <v>0.63157894736842102</v>
      </c>
      <c r="G43" s="107">
        <v>12</v>
      </c>
      <c r="H43" s="118">
        <f>G43/19</f>
        <v>0.63157894736842102</v>
      </c>
      <c r="I43" s="107">
        <v>12</v>
      </c>
      <c r="J43" s="118">
        <f>I43/19</f>
        <v>0.63157894736842102</v>
      </c>
      <c r="K43" s="118">
        <f>(J43+H43+F43+D43)/4</f>
        <v>0.64035087719298245</v>
      </c>
    </row>
    <row r="44" spans="1:11" s="27" customFormat="1" ht="24.95" customHeight="1">
      <c r="A44" s="26">
        <v>14</v>
      </c>
      <c r="B44" s="100" t="s">
        <v>139</v>
      </c>
      <c r="C44" s="107">
        <v>12</v>
      </c>
      <c r="D44" s="118">
        <f>C44/18</f>
        <v>0.66666666666666663</v>
      </c>
      <c r="E44" s="107">
        <v>12</v>
      </c>
      <c r="F44" s="118">
        <f>E44/19</f>
        <v>0.63157894736842102</v>
      </c>
      <c r="G44" s="107">
        <v>12</v>
      </c>
      <c r="H44" s="118">
        <f>G44/19</f>
        <v>0.63157894736842102</v>
      </c>
      <c r="I44" s="107">
        <v>12</v>
      </c>
      <c r="J44" s="118">
        <f>I44/19</f>
        <v>0.63157894736842102</v>
      </c>
      <c r="K44" s="118">
        <f>(J44+H44+F44+D44)/4</f>
        <v>0.64035087719298245</v>
      </c>
    </row>
    <row r="45" spans="1:11" s="27" customFormat="1" ht="24.95" customHeight="1">
      <c r="A45" s="26">
        <v>47</v>
      </c>
      <c r="B45" s="100" t="s">
        <v>168</v>
      </c>
      <c r="C45" s="107">
        <v>12</v>
      </c>
      <c r="D45" s="118">
        <f>C45/18</f>
        <v>0.66666666666666663</v>
      </c>
      <c r="E45" s="107">
        <v>12</v>
      </c>
      <c r="F45" s="118">
        <f>E45/19</f>
        <v>0.63157894736842102</v>
      </c>
      <c r="G45" s="107">
        <v>12</v>
      </c>
      <c r="H45" s="118">
        <f>G45/19</f>
        <v>0.63157894736842102</v>
      </c>
      <c r="I45" s="107">
        <v>12</v>
      </c>
      <c r="J45" s="118">
        <f>I45/19</f>
        <v>0.63157894736842102</v>
      </c>
      <c r="K45" s="118">
        <f>(J45+H45+F45+D45)/4</f>
        <v>0.64035087719298245</v>
      </c>
    </row>
    <row r="46" spans="1:11" s="27" customFormat="1" ht="24.95" customHeight="1">
      <c r="A46" s="26">
        <v>57</v>
      </c>
      <c r="B46" s="100" t="s">
        <v>177</v>
      </c>
      <c r="C46" s="107">
        <v>12</v>
      </c>
      <c r="D46" s="118">
        <f>C46/18</f>
        <v>0.66666666666666663</v>
      </c>
      <c r="E46" s="107">
        <v>12</v>
      </c>
      <c r="F46" s="118">
        <f>E46/19</f>
        <v>0.63157894736842102</v>
      </c>
      <c r="G46" s="107">
        <v>12</v>
      </c>
      <c r="H46" s="118">
        <f>G46/19</f>
        <v>0.63157894736842102</v>
      </c>
      <c r="I46" s="107">
        <v>12</v>
      </c>
      <c r="J46" s="118">
        <f>I46/19</f>
        <v>0.63157894736842102</v>
      </c>
      <c r="K46" s="118">
        <f>(J46+H46+F46+D46)/4</f>
        <v>0.64035087719298245</v>
      </c>
    </row>
    <row r="47" spans="1:11" s="27" customFormat="1" ht="24.95" customHeight="1">
      <c r="A47" s="26">
        <v>2</v>
      </c>
      <c r="B47" s="100" t="s">
        <v>128</v>
      </c>
      <c r="C47" s="107">
        <v>11</v>
      </c>
      <c r="D47" s="118">
        <f>C47/18</f>
        <v>0.61111111111111116</v>
      </c>
      <c r="E47" s="107">
        <v>11</v>
      </c>
      <c r="F47" s="118">
        <f>E47/19</f>
        <v>0.57894736842105265</v>
      </c>
      <c r="G47" s="107">
        <v>11</v>
      </c>
      <c r="H47" s="118">
        <f>G47/19</f>
        <v>0.57894736842105265</v>
      </c>
      <c r="I47" s="107">
        <v>11</v>
      </c>
      <c r="J47" s="118">
        <f>I47/19</f>
        <v>0.57894736842105265</v>
      </c>
      <c r="K47" s="118">
        <f>(J47+H47+F47+D47)/4</f>
        <v>0.58698830409356728</v>
      </c>
    </row>
    <row r="48" spans="1:11" s="27" customFormat="1" ht="24.95" customHeight="1">
      <c r="A48" s="26">
        <v>4</v>
      </c>
      <c r="B48" s="100" t="s">
        <v>444</v>
      </c>
      <c r="C48" s="107">
        <v>11</v>
      </c>
      <c r="D48" s="118">
        <f>C48/18</f>
        <v>0.61111111111111116</v>
      </c>
      <c r="E48" s="107">
        <v>11</v>
      </c>
      <c r="F48" s="118">
        <f>E48/19</f>
        <v>0.57894736842105265</v>
      </c>
      <c r="G48" s="107">
        <v>11</v>
      </c>
      <c r="H48" s="118">
        <f>G48/19</f>
        <v>0.57894736842105265</v>
      </c>
      <c r="I48" s="107">
        <v>11</v>
      </c>
      <c r="J48" s="118">
        <f>I48/19</f>
        <v>0.57894736842105265</v>
      </c>
      <c r="K48" s="118">
        <f>(J48+H48+F48+D48)/4</f>
        <v>0.58698830409356728</v>
      </c>
    </row>
    <row r="49" spans="1:11" s="27" customFormat="1" ht="24.95" customHeight="1">
      <c r="A49" s="26">
        <v>7</v>
      </c>
      <c r="B49" s="100" t="s">
        <v>132</v>
      </c>
      <c r="C49" s="107">
        <v>11</v>
      </c>
      <c r="D49" s="118">
        <f>C49/18</f>
        <v>0.61111111111111116</v>
      </c>
      <c r="E49" s="107">
        <v>11</v>
      </c>
      <c r="F49" s="118">
        <f>E49/19</f>
        <v>0.57894736842105265</v>
      </c>
      <c r="G49" s="107">
        <v>11</v>
      </c>
      <c r="H49" s="118">
        <f>G49/19</f>
        <v>0.57894736842105265</v>
      </c>
      <c r="I49" s="107">
        <v>11</v>
      </c>
      <c r="J49" s="118">
        <f>I49/19</f>
        <v>0.57894736842105265</v>
      </c>
      <c r="K49" s="118">
        <f>(J49+H49+F49+D49)/4</f>
        <v>0.58698830409356728</v>
      </c>
    </row>
    <row r="50" spans="1:11" s="27" customFormat="1" ht="24.95" customHeight="1">
      <c r="A50" s="26">
        <v>34</v>
      </c>
      <c r="B50" s="100" t="s">
        <v>158</v>
      </c>
      <c r="C50" s="107">
        <v>11</v>
      </c>
      <c r="D50" s="118">
        <f>C50/18</f>
        <v>0.61111111111111116</v>
      </c>
      <c r="E50" s="107">
        <v>11</v>
      </c>
      <c r="F50" s="118">
        <f>E50/19</f>
        <v>0.57894736842105265</v>
      </c>
      <c r="G50" s="107">
        <v>11</v>
      </c>
      <c r="H50" s="118">
        <f>G50/19</f>
        <v>0.57894736842105265</v>
      </c>
      <c r="I50" s="107">
        <v>11</v>
      </c>
      <c r="J50" s="118">
        <f>I50/19</f>
        <v>0.57894736842105265</v>
      </c>
      <c r="K50" s="118">
        <f>(J50+H50+F50+D50)/4</f>
        <v>0.58698830409356728</v>
      </c>
    </row>
    <row r="51" spans="1:11" s="27" customFormat="1" ht="24.95" customHeight="1">
      <c r="A51" s="26">
        <v>50</v>
      </c>
      <c r="B51" s="100" t="s">
        <v>171</v>
      </c>
      <c r="C51" s="107">
        <v>11</v>
      </c>
      <c r="D51" s="118">
        <f>C51/18</f>
        <v>0.61111111111111116</v>
      </c>
      <c r="E51" s="107">
        <v>11</v>
      </c>
      <c r="F51" s="118">
        <f>E51/19</f>
        <v>0.57894736842105265</v>
      </c>
      <c r="G51" s="107">
        <v>11</v>
      </c>
      <c r="H51" s="118">
        <f>G51/19</f>
        <v>0.57894736842105265</v>
      </c>
      <c r="I51" s="107">
        <v>11</v>
      </c>
      <c r="J51" s="118">
        <f>I51/19</f>
        <v>0.57894736842105265</v>
      </c>
      <c r="K51" s="118">
        <f>(J51+H51+F51+D51)/4</f>
        <v>0.58698830409356728</v>
      </c>
    </row>
    <row r="52" spans="1:11" s="27" customFormat="1" ht="24.95" customHeight="1">
      <c r="A52" s="26">
        <v>56</v>
      </c>
      <c r="B52" s="100" t="s">
        <v>176</v>
      </c>
      <c r="C52" s="107">
        <v>11</v>
      </c>
      <c r="D52" s="118">
        <f>C52/18</f>
        <v>0.61111111111111116</v>
      </c>
      <c r="E52" s="107">
        <v>11</v>
      </c>
      <c r="F52" s="118">
        <f>E52/19</f>
        <v>0.57894736842105265</v>
      </c>
      <c r="G52" s="107">
        <v>11</v>
      </c>
      <c r="H52" s="118">
        <f>G52/19</f>
        <v>0.57894736842105265</v>
      </c>
      <c r="I52" s="107">
        <v>11</v>
      </c>
      <c r="J52" s="118">
        <f>I52/19</f>
        <v>0.57894736842105265</v>
      </c>
      <c r="K52" s="118">
        <f>(J52+H52+F52+D52)/4</f>
        <v>0.58698830409356728</v>
      </c>
    </row>
    <row r="53" spans="1:11" s="27" customFormat="1" ht="24.95" customHeight="1">
      <c r="A53" s="26">
        <v>58</v>
      </c>
      <c r="B53" s="100" t="s">
        <v>445</v>
      </c>
      <c r="C53" s="107">
        <v>11</v>
      </c>
      <c r="D53" s="118">
        <f>C53/18</f>
        <v>0.61111111111111116</v>
      </c>
      <c r="E53" s="107">
        <v>11</v>
      </c>
      <c r="F53" s="118">
        <f>E53/19</f>
        <v>0.57894736842105265</v>
      </c>
      <c r="G53" s="107">
        <v>11</v>
      </c>
      <c r="H53" s="118">
        <f>G53/19</f>
        <v>0.57894736842105265</v>
      </c>
      <c r="I53" s="107">
        <v>11</v>
      </c>
      <c r="J53" s="118">
        <f>I53/19</f>
        <v>0.57894736842105265</v>
      </c>
      <c r="K53" s="118">
        <f>(J53+H53+F53+D53)/4</f>
        <v>0.58698830409356728</v>
      </c>
    </row>
    <row r="54" spans="1:11" s="27" customFormat="1" ht="24.95" customHeight="1">
      <c r="A54" s="26">
        <v>21</v>
      </c>
      <c r="B54" s="100" t="s">
        <v>146</v>
      </c>
      <c r="C54" s="107">
        <v>10</v>
      </c>
      <c r="D54" s="118">
        <f>C54/18</f>
        <v>0.55555555555555558</v>
      </c>
      <c r="E54" s="107">
        <v>10</v>
      </c>
      <c r="F54" s="118">
        <f>E54/19</f>
        <v>0.52631578947368418</v>
      </c>
      <c r="G54" s="107">
        <v>10</v>
      </c>
      <c r="H54" s="118">
        <f>G54/19</f>
        <v>0.52631578947368418</v>
      </c>
      <c r="I54" s="107">
        <v>10</v>
      </c>
      <c r="J54" s="118">
        <f>I54/19</f>
        <v>0.52631578947368418</v>
      </c>
      <c r="K54" s="118">
        <f>(J54+H54+F54+D54)/4</f>
        <v>0.53362573099415211</v>
      </c>
    </row>
    <row r="55" spans="1:11" s="27" customFormat="1" ht="24.95" customHeight="1">
      <c r="A55" s="26">
        <v>35</v>
      </c>
      <c r="B55" s="100" t="s">
        <v>1050</v>
      </c>
      <c r="C55" s="107">
        <v>10</v>
      </c>
      <c r="D55" s="118">
        <f>C55/18</f>
        <v>0.55555555555555558</v>
      </c>
      <c r="E55" s="107">
        <v>10</v>
      </c>
      <c r="F55" s="118">
        <f>E55/19</f>
        <v>0.52631578947368418</v>
      </c>
      <c r="G55" s="107">
        <v>10</v>
      </c>
      <c r="H55" s="118">
        <f>G55/19</f>
        <v>0.52631578947368418</v>
      </c>
      <c r="I55" s="107">
        <v>10</v>
      </c>
      <c r="J55" s="118">
        <f>I55/19</f>
        <v>0.52631578947368418</v>
      </c>
      <c r="K55" s="118">
        <f>(J55+H55+F55+D55)/4</f>
        <v>0.53362573099415211</v>
      </c>
    </row>
    <row r="56" spans="1:11" s="27" customFormat="1" ht="24.95" customHeight="1">
      <c r="A56" s="26">
        <v>38</v>
      </c>
      <c r="B56" s="100" t="s">
        <v>161</v>
      </c>
      <c r="C56" s="107">
        <v>10</v>
      </c>
      <c r="D56" s="118">
        <f>C56/18</f>
        <v>0.55555555555555558</v>
      </c>
      <c r="E56" s="107">
        <v>10</v>
      </c>
      <c r="F56" s="118">
        <f>E56/19</f>
        <v>0.52631578947368418</v>
      </c>
      <c r="G56" s="107">
        <v>10</v>
      </c>
      <c r="H56" s="118">
        <f>G56/19</f>
        <v>0.52631578947368418</v>
      </c>
      <c r="I56" s="107">
        <v>10</v>
      </c>
      <c r="J56" s="118">
        <f>I56/19</f>
        <v>0.52631578947368418</v>
      </c>
      <c r="K56" s="118">
        <f>(J56+H56+F56+D56)/4</f>
        <v>0.53362573099415211</v>
      </c>
    </row>
    <row r="57" spans="1:11" s="27" customFormat="1" ht="24.95" customHeight="1">
      <c r="A57" s="26">
        <v>42</v>
      </c>
      <c r="B57" s="100" t="s">
        <v>155</v>
      </c>
      <c r="C57" s="107">
        <v>10</v>
      </c>
      <c r="D57" s="118">
        <f>C57/18</f>
        <v>0.55555555555555558</v>
      </c>
      <c r="E57" s="107">
        <v>10</v>
      </c>
      <c r="F57" s="118">
        <f>E57/19</f>
        <v>0.52631578947368418</v>
      </c>
      <c r="G57" s="107">
        <v>10</v>
      </c>
      <c r="H57" s="118">
        <f>G57/19</f>
        <v>0.52631578947368418</v>
      </c>
      <c r="I57" s="107">
        <v>10</v>
      </c>
      <c r="J57" s="118">
        <f>I57/19</f>
        <v>0.52631578947368418</v>
      </c>
      <c r="K57" s="118">
        <f>(J57+H57+F57+D57)/4</f>
        <v>0.53362573099415211</v>
      </c>
    </row>
    <row r="58" spans="1:11" s="27" customFormat="1" ht="24.95" customHeight="1">
      <c r="A58" s="26">
        <v>46</v>
      </c>
      <c r="B58" s="100" t="s">
        <v>167</v>
      </c>
      <c r="C58" s="107">
        <v>10</v>
      </c>
      <c r="D58" s="118">
        <f>C58/18</f>
        <v>0.55555555555555558</v>
      </c>
      <c r="E58" s="107">
        <v>10</v>
      </c>
      <c r="F58" s="118">
        <f>E58/19</f>
        <v>0.52631578947368418</v>
      </c>
      <c r="G58" s="107">
        <v>10</v>
      </c>
      <c r="H58" s="118">
        <f>G58/19</f>
        <v>0.52631578947368418</v>
      </c>
      <c r="I58" s="107">
        <v>10</v>
      </c>
      <c r="J58" s="118">
        <f>I58/19</f>
        <v>0.52631578947368418</v>
      </c>
      <c r="K58" s="118">
        <f>(J58+H58+F58+D58)/4</f>
        <v>0.53362573099415211</v>
      </c>
    </row>
    <row r="59" spans="1:11" s="27" customFormat="1" ht="24.95" customHeight="1">
      <c r="A59" s="26">
        <v>49</v>
      </c>
      <c r="B59" s="100" t="s">
        <v>170</v>
      </c>
      <c r="C59" s="107">
        <v>10</v>
      </c>
      <c r="D59" s="118">
        <f>C59/18</f>
        <v>0.55555555555555558</v>
      </c>
      <c r="E59" s="107">
        <v>10</v>
      </c>
      <c r="F59" s="118">
        <f>E59/19</f>
        <v>0.52631578947368418</v>
      </c>
      <c r="G59" s="107">
        <v>10</v>
      </c>
      <c r="H59" s="118">
        <f>G59/19</f>
        <v>0.52631578947368418</v>
      </c>
      <c r="I59" s="107">
        <v>10</v>
      </c>
      <c r="J59" s="118">
        <f>I59/19</f>
        <v>0.52631578947368418</v>
      </c>
      <c r="K59" s="118">
        <f>(J59+H59+F59+D59)/4</f>
        <v>0.53362573099415211</v>
      </c>
    </row>
    <row r="60" spans="1:11" s="27" customFormat="1" ht="24.95" customHeight="1">
      <c r="A60" s="26">
        <v>53</v>
      </c>
      <c r="B60" s="100" t="s">
        <v>1051</v>
      </c>
      <c r="C60" s="107">
        <v>10</v>
      </c>
      <c r="D60" s="118">
        <f>C60/18</f>
        <v>0.55555555555555558</v>
      </c>
      <c r="E60" s="107">
        <v>10</v>
      </c>
      <c r="F60" s="118">
        <f>E60/19</f>
        <v>0.52631578947368418</v>
      </c>
      <c r="G60" s="107">
        <v>10</v>
      </c>
      <c r="H60" s="118">
        <f>G60/19</f>
        <v>0.52631578947368418</v>
      </c>
      <c r="I60" s="107">
        <v>10</v>
      </c>
      <c r="J60" s="118">
        <f>I60/19</f>
        <v>0.52631578947368418</v>
      </c>
      <c r="K60" s="118">
        <f>(J60+H60+F60+D60)/4</f>
        <v>0.53362573099415211</v>
      </c>
    </row>
    <row r="61" spans="1:11" s="27" customFormat="1" ht="24.95" customHeight="1">
      <c r="A61" s="26">
        <v>54</v>
      </c>
      <c r="B61" s="100" t="s">
        <v>174</v>
      </c>
      <c r="C61" s="107">
        <v>10</v>
      </c>
      <c r="D61" s="118">
        <f>C61/18</f>
        <v>0.55555555555555558</v>
      </c>
      <c r="E61" s="107">
        <v>10</v>
      </c>
      <c r="F61" s="118">
        <f>E61/19</f>
        <v>0.52631578947368418</v>
      </c>
      <c r="G61" s="107">
        <v>10</v>
      </c>
      <c r="H61" s="118">
        <f>G61/19</f>
        <v>0.52631578947368418</v>
      </c>
      <c r="I61" s="107">
        <v>10</v>
      </c>
      <c r="J61" s="118">
        <f>I61/19</f>
        <v>0.52631578947368418</v>
      </c>
      <c r="K61" s="118">
        <f>(J61+H61+F61+D61)/4</f>
        <v>0.53362573099415211</v>
      </c>
    </row>
    <row r="62" spans="1:11" s="27" customFormat="1" ht="24.95" customHeight="1">
      <c r="A62" s="26">
        <v>29</v>
      </c>
      <c r="B62" s="100" t="s">
        <v>1049</v>
      </c>
      <c r="C62" s="26">
        <v>3</v>
      </c>
      <c r="D62" s="118">
        <f>C62/18</f>
        <v>0.16666666666666666</v>
      </c>
      <c r="E62" s="26">
        <v>3</v>
      </c>
      <c r="F62" s="118">
        <f>E62/19</f>
        <v>0.15789473684210525</v>
      </c>
      <c r="G62" s="26">
        <v>3</v>
      </c>
      <c r="H62" s="118">
        <f>G62/19</f>
        <v>0.15789473684210525</v>
      </c>
      <c r="I62" s="26">
        <v>3</v>
      </c>
      <c r="J62" s="118">
        <f>I62/19</f>
        <v>0.15789473684210525</v>
      </c>
      <c r="K62" s="118">
        <f>(J62+H62+F62+D62)/4</f>
        <v>0.16008771929824561</v>
      </c>
    </row>
    <row r="63" spans="1:11" s="27" customFormat="1" ht="24.95" customHeight="1">
      <c r="A63" s="26">
        <v>43</v>
      </c>
      <c r="B63" s="100" t="s">
        <v>164</v>
      </c>
      <c r="C63" s="107">
        <v>1</v>
      </c>
      <c r="D63" s="118">
        <f>C63/18</f>
        <v>5.5555555555555552E-2</v>
      </c>
      <c r="E63" s="107">
        <v>1</v>
      </c>
      <c r="F63" s="118">
        <f>E63/19</f>
        <v>5.2631578947368418E-2</v>
      </c>
      <c r="G63" s="107">
        <v>1</v>
      </c>
      <c r="H63" s="118">
        <f>G63/19</f>
        <v>5.2631578947368418E-2</v>
      </c>
      <c r="I63" s="107">
        <v>1</v>
      </c>
      <c r="J63" s="118">
        <f>I63/19</f>
        <v>5.2631578947368418E-2</v>
      </c>
      <c r="K63" s="118">
        <f>(J63+H63+F63+D63)/4</f>
        <v>5.3362573099415202E-2</v>
      </c>
    </row>
    <row r="64" spans="1:11" s="27" customFormat="1" ht="24.95" customHeight="1">
      <c r="A64" s="65"/>
      <c r="B64" s="101"/>
      <c r="C64" s="115"/>
      <c r="D64" s="115"/>
      <c r="E64" s="115"/>
      <c r="F64" s="115"/>
      <c r="G64" s="115"/>
      <c r="H64" s="115"/>
      <c r="I64" s="115"/>
      <c r="J64" s="115"/>
      <c r="K64" s="115"/>
    </row>
  </sheetData>
  <autoFilter ref="A5:K5">
    <sortState ref="A6:K63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75" fitToWidth="2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opLeftCell="A22" workbookViewId="0">
      <selection activeCell="K27" sqref="K27:K31"/>
    </sheetView>
  </sheetViews>
  <sheetFormatPr defaultRowHeight="24.95" customHeight="1"/>
  <cols>
    <col min="1" max="1" width="8.42578125" customWidth="1"/>
    <col min="2" max="2" width="24.42578125" style="9" customWidth="1"/>
    <col min="3" max="3" width="10" style="5" customWidth="1"/>
    <col min="4" max="4" width="8.85546875" style="5" customWidth="1"/>
    <col min="5" max="6" width="7.7109375" style="5" customWidth="1"/>
    <col min="7" max="7" width="7.5703125" style="5" customWidth="1"/>
    <col min="8" max="8" width="7.28515625" style="5" customWidth="1"/>
    <col min="9" max="9" width="7.5703125" style="5" customWidth="1"/>
    <col min="10" max="10" width="8" style="5" customWidth="1"/>
    <col min="11" max="11" width="8.42578125" style="5" customWidth="1"/>
  </cols>
  <sheetData>
    <row r="1" spans="1:11" ht="24.95" customHeight="1">
      <c r="A1" s="171" t="s">
        <v>717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ht="40.5" customHeight="1">
      <c r="A2" s="84"/>
      <c r="B2" s="85" t="s">
        <v>388</v>
      </c>
      <c r="C2" s="153" t="s">
        <v>1013</v>
      </c>
      <c r="D2" s="154"/>
      <c r="E2" s="157" t="s">
        <v>1014</v>
      </c>
      <c r="F2" s="157"/>
      <c r="G2" s="153" t="s">
        <v>1015</v>
      </c>
      <c r="H2" s="154"/>
      <c r="I2" s="153" t="s">
        <v>1016</v>
      </c>
      <c r="J2" s="154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4.95" customHeight="1">
      <c r="A4" s="88"/>
      <c r="B4" s="78" t="s">
        <v>984</v>
      </c>
      <c r="C4" s="89">
        <v>20</v>
      </c>
      <c r="D4" s="116"/>
      <c r="E4" s="89">
        <v>20</v>
      </c>
      <c r="F4" s="116"/>
      <c r="G4" s="89">
        <v>18</v>
      </c>
      <c r="H4" s="116"/>
      <c r="I4" s="89">
        <v>20</v>
      </c>
      <c r="J4" s="117"/>
      <c r="K4" s="91" t="s">
        <v>985</v>
      </c>
    </row>
    <row r="5" spans="1:11" s="16" customFormat="1" ht="24.95" customHeight="1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76"/>
      <c r="J5" s="3"/>
      <c r="K5" s="3"/>
    </row>
    <row r="6" spans="1:11" s="22" customFormat="1" ht="24.95" customHeight="1">
      <c r="A6" s="20">
        <v>1</v>
      </c>
      <c r="B6" s="28" t="s">
        <v>940</v>
      </c>
      <c r="C6" s="119">
        <v>17</v>
      </c>
      <c r="D6" s="117">
        <f>C6/20</f>
        <v>0.85</v>
      </c>
      <c r="E6" s="119">
        <v>17</v>
      </c>
      <c r="F6" s="117">
        <f>E6/20</f>
        <v>0.85</v>
      </c>
      <c r="G6" s="119">
        <v>17</v>
      </c>
      <c r="H6" s="117">
        <f>G6/18</f>
        <v>0.94444444444444442</v>
      </c>
      <c r="I6" s="119">
        <v>17</v>
      </c>
      <c r="J6" s="117">
        <f>I6/20</f>
        <v>0.85</v>
      </c>
      <c r="K6" s="117">
        <f>(J6+H6+F6+D6)/4</f>
        <v>0.87361111111111112</v>
      </c>
    </row>
    <row r="7" spans="1:11" s="22" customFormat="1" ht="24.95" customHeight="1">
      <c r="A7" s="20">
        <v>3</v>
      </c>
      <c r="B7" s="28" t="s">
        <v>0</v>
      </c>
      <c r="C7" s="119">
        <v>17</v>
      </c>
      <c r="D7" s="117">
        <f>C7/20</f>
        <v>0.85</v>
      </c>
      <c r="E7" s="119">
        <v>17</v>
      </c>
      <c r="F7" s="117">
        <f>E7/20</f>
        <v>0.85</v>
      </c>
      <c r="G7" s="119">
        <v>17</v>
      </c>
      <c r="H7" s="117">
        <f>G7/18</f>
        <v>0.94444444444444442</v>
      </c>
      <c r="I7" s="119">
        <v>17</v>
      </c>
      <c r="J7" s="117">
        <f>I7/20</f>
        <v>0.85</v>
      </c>
      <c r="K7" s="117">
        <f>(J7+H7+F7+D7)/4</f>
        <v>0.87361111111111112</v>
      </c>
    </row>
    <row r="8" spans="1:11" s="22" customFormat="1" ht="24.95" customHeight="1">
      <c r="A8" s="20">
        <v>7</v>
      </c>
      <c r="B8" s="28" t="s">
        <v>4</v>
      </c>
      <c r="C8" s="119">
        <v>17</v>
      </c>
      <c r="D8" s="117">
        <f>C8/20</f>
        <v>0.85</v>
      </c>
      <c r="E8" s="119">
        <v>17</v>
      </c>
      <c r="F8" s="117">
        <f>E8/20</f>
        <v>0.85</v>
      </c>
      <c r="G8" s="119">
        <v>16</v>
      </c>
      <c r="H8" s="117">
        <f>G8/18</f>
        <v>0.88888888888888884</v>
      </c>
      <c r="I8" s="119">
        <v>17</v>
      </c>
      <c r="J8" s="117">
        <f>I8/20</f>
        <v>0.85</v>
      </c>
      <c r="K8" s="117">
        <f>(J8+H8+F8+D8)/4</f>
        <v>0.85972222222222228</v>
      </c>
    </row>
    <row r="9" spans="1:11" s="22" customFormat="1" ht="24.95" customHeight="1">
      <c r="A9" s="20">
        <v>4</v>
      </c>
      <c r="B9" s="28" t="s">
        <v>1</v>
      </c>
      <c r="C9" s="119">
        <v>14</v>
      </c>
      <c r="D9" s="117">
        <f>C9/20</f>
        <v>0.7</v>
      </c>
      <c r="E9" s="119">
        <v>14</v>
      </c>
      <c r="F9" s="117">
        <f>E9/20</f>
        <v>0.7</v>
      </c>
      <c r="G9" s="119">
        <v>14</v>
      </c>
      <c r="H9" s="117">
        <f>G9/18</f>
        <v>0.77777777777777779</v>
      </c>
      <c r="I9" s="119">
        <v>14</v>
      </c>
      <c r="J9" s="117">
        <f>I9/20</f>
        <v>0.7</v>
      </c>
      <c r="K9" s="117">
        <f>(J9+H9+F9+D9)/4</f>
        <v>0.71944444444444455</v>
      </c>
    </row>
    <row r="10" spans="1:11" s="22" customFormat="1" ht="24.95" customHeight="1">
      <c r="A10" s="20">
        <v>15</v>
      </c>
      <c r="B10" s="28" t="s">
        <v>11</v>
      </c>
      <c r="C10" s="119">
        <v>14</v>
      </c>
      <c r="D10" s="117">
        <f>C10/20</f>
        <v>0.7</v>
      </c>
      <c r="E10" s="119">
        <v>14</v>
      </c>
      <c r="F10" s="117">
        <f>E10/20</f>
        <v>0.7</v>
      </c>
      <c r="G10" s="119">
        <v>14</v>
      </c>
      <c r="H10" s="117">
        <f>G10/18</f>
        <v>0.77777777777777779</v>
      </c>
      <c r="I10" s="119">
        <v>14</v>
      </c>
      <c r="J10" s="117">
        <f>I10/20</f>
        <v>0.7</v>
      </c>
      <c r="K10" s="117">
        <f>(J10+H10+F10+D10)/4</f>
        <v>0.71944444444444455</v>
      </c>
    </row>
    <row r="11" spans="1:11" s="22" customFormat="1" ht="24.95" customHeight="1">
      <c r="A11" s="20">
        <v>26</v>
      </c>
      <c r="B11" s="28" t="s">
        <v>975</v>
      </c>
      <c r="C11" s="119">
        <v>14</v>
      </c>
      <c r="D11" s="117">
        <f>C11/20</f>
        <v>0.7</v>
      </c>
      <c r="E11" s="119">
        <v>14</v>
      </c>
      <c r="F11" s="117">
        <f>E11/20</f>
        <v>0.7</v>
      </c>
      <c r="G11" s="119">
        <v>14</v>
      </c>
      <c r="H11" s="117">
        <f>G11/18</f>
        <v>0.77777777777777779</v>
      </c>
      <c r="I11" s="119">
        <v>14</v>
      </c>
      <c r="J11" s="117">
        <f>I11/20</f>
        <v>0.7</v>
      </c>
      <c r="K11" s="117">
        <f>(J11+H11+F11+D11)/4</f>
        <v>0.71944444444444455</v>
      </c>
    </row>
    <row r="12" spans="1:11" s="22" customFormat="1" ht="24.95" customHeight="1">
      <c r="A12" s="20">
        <v>2</v>
      </c>
      <c r="B12" s="28" t="s">
        <v>941</v>
      </c>
      <c r="C12" s="119">
        <v>13</v>
      </c>
      <c r="D12" s="117">
        <f>C12/20</f>
        <v>0.65</v>
      </c>
      <c r="E12" s="119">
        <v>13</v>
      </c>
      <c r="F12" s="117">
        <f>E12/20</f>
        <v>0.65</v>
      </c>
      <c r="G12" s="119">
        <v>14</v>
      </c>
      <c r="H12" s="117">
        <f>G12/18</f>
        <v>0.77777777777777779</v>
      </c>
      <c r="I12" s="119">
        <v>13</v>
      </c>
      <c r="J12" s="117">
        <f>I12/20</f>
        <v>0.65</v>
      </c>
      <c r="K12" s="117">
        <f>(J12+H12+F12+D12)/4</f>
        <v>0.68194444444444446</v>
      </c>
    </row>
    <row r="13" spans="1:11" s="22" customFormat="1" ht="24.95" customHeight="1">
      <c r="A13" s="20">
        <v>8</v>
      </c>
      <c r="B13" s="28" t="s">
        <v>5</v>
      </c>
      <c r="C13" s="119">
        <v>13</v>
      </c>
      <c r="D13" s="117">
        <f>C13/20</f>
        <v>0.65</v>
      </c>
      <c r="E13" s="119">
        <v>13</v>
      </c>
      <c r="F13" s="117">
        <f>E13/20</f>
        <v>0.65</v>
      </c>
      <c r="G13" s="119">
        <v>13</v>
      </c>
      <c r="H13" s="117">
        <f>G13/18</f>
        <v>0.72222222222222221</v>
      </c>
      <c r="I13" s="119">
        <v>13</v>
      </c>
      <c r="J13" s="117">
        <f>I13/20</f>
        <v>0.65</v>
      </c>
      <c r="K13" s="117">
        <f>(J13+H13+F13+D13)/4</f>
        <v>0.66805555555555551</v>
      </c>
    </row>
    <row r="14" spans="1:11" s="22" customFormat="1" ht="24.95" customHeight="1">
      <c r="A14" s="20">
        <v>10</v>
      </c>
      <c r="B14" s="28" t="s">
        <v>7</v>
      </c>
      <c r="C14" s="119">
        <v>13</v>
      </c>
      <c r="D14" s="117">
        <f>C14/20</f>
        <v>0.65</v>
      </c>
      <c r="E14" s="119">
        <v>13</v>
      </c>
      <c r="F14" s="117">
        <f>E14/20</f>
        <v>0.65</v>
      </c>
      <c r="G14" s="119">
        <v>13</v>
      </c>
      <c r="H14" s="117">
        <f>G14/18</f>
        <v>0.72222222222222221</v>
      </c>
      <c r="I14" s="119">
        <v>13</v>
      </c>
      <c r="J14" s="117">
        <f>I14/20</f>
        <v>0.65</v>
      </c>
      <c r="K14" s="117">
        <f>(J14+H14+F14+D14)/4</f>
        <v>0.66805555555555551</v>
      </c>
    </row>
    <row r="15" spans="1:11" s="22" customFormat="1" ht="24.95" customHeight="1">
      <c r="A15" s="20">
        <v>16</v>
      </c>
      <c r="B15" s="28" t="s">
        <v>12</v>
      </c>
      <c r="C15" s="119">
        <v>13</v>
      </c>
      <c r="D15" s="117">
        <f>C15/20</f>
        <v>0.65</v>
      </c>
      <c r="E15" s="119">
        <v>13</v>
      </c>
      <c r="F15" s="117">
        <f>E15/20</f>
        <v>0.65</v>
      </c>
      <c r="G15" s="119">
        <v>13</v>
      </c>
      <c r="H15" s="117">
        <f>G15/18</f>
        <v>0.72222222222222221</v>
      </c>
      <c r="I15" s="119">
        <v>13</v>
      </c>
      <c r="J15" s="117">
        <f>I15/20</f>
        <v>0.65</v>
      </c>
      <c r="K15" s="117">
        <f>(J15+H15+F15+D15)/4</f>
        <v>0.66805555555555551</v>
      </c>
    </row>
    <row r="16" spans="1:11" s="22" customFormat="1" ht="24.95" customHeight="1">
      <c r="A16" s="20">
        <v>21</v>
      </c>
      <c r="B16" s="28" t="s">
        <v>16</v>
      </c>
      <c r="C16" s="119">
        <v>12</v>
      </c>
      <c r="D16" s="117">
        <f>C16/20</f>
        <v>0.6</v>
      </c>
      <c r="E16" s="119">
        <v>13</v>
      </c>
      <c r="F16" s="117">
        <f>E16/20</f>
        <v>0.65</v>
      </c>
      <c r="G16" s="119">
        <v>13</v>
      </c>
      <c r="H16" s="117">
        <f>G16/18</f>
        <v>0.72222222222222221</v>
      </c>
      <c r="I16" s="119">
        <v>12</v>
      </c>
      <c r="J16" s="117">
        <f>I16/20</f>
        <v>0.6</v>
      </c>
      <c r="K16" s="117">
        <f>(J16+H16+F16+D16)/4</f>
        <v>0.6430555555555556</v>
      </c>
    </row>
    <row r="17" spans="1:11" s="22" customFormat="1" ht="24.95" customHeight="1">
      <c r="A17" s="20">
        <v>5</v>
      </c>
      <c r="B17" s="28" t="s">
        <v>2</v>
      </c>
      <c r="C17" s="119">
        <v>11</v>
      </c>
      <c r="D17" s="117">
        <f>C17/20</f>
        <v>0.55000000000000004</v>
      </c>
      <c r="E17" s="119">
        <v>11</v>
      </c>
      <c r="F17" s="117">
        <f>E17/20</f>
        <v>0.55000000000000004</v>
      </c>
      <c r="G17" s="119">
        <v>11</v>
      </c>
      <c r="H17" s="117">
        <f>G17/18</f>
        <v>0.61111111111111116</v>
      </c>
      <c r="I17" s="119">
        <v>11</v>
      </c>
      <c r="J17" s="117">
        <f>I17/20</f>
        <v>0.55000000000000004</v>
      </c>
      <c r="K17" s="117">
        <f>(J17+H17+F17+D17)/4</f>
        <v>0.56527777777777777</v>
      </c>
    </row>
    <row r="18" spans="1:11" s="22" customFormat="1" ht="24.95" customHeight="1">
      <c r="A18" s="20">
        <v>13</v>
      </c>
      <c r="B18" s="28" t="s">
        <v>9</v>
      </c>
      <c r="C18" s="119">
        <v>10</v>
      </c>
      <c r="D18" s="117">
        <f>C18/20</f>
        <v>0.5</v>
      </c>
      <c r="E18" s="119">
        <v>10</v>
      </c>
      <c r="F18" s="117">
        <f>E18/20</f>
        <v>0.5</v>
      </c>
      <c r="G18" s="119">
        <v>10</v>
      </c>
      <c r="H18" s="117">
        <f>G18/18</f>
        <v>0.55555555555555558</v>
      </c>
      <c r="I18" s="119">
        <v>10</v>
      </c>
      <c r="J18" s="117">
        <f>I18/20</f>
        <v>0.5</v>
      </c>
      <c r="K18" s="117">
        <f>(J18+H18+F18+D18)/4</f>
        <v>0.51388888888888884</v>
      </c>
    </row>
    <row r="19" spans="1:11" s="22" customFormat="1" ht="24.95" customHeight="1">
      <c r="A19" s="20">
        <v>23</v>
      </c>
      <c r="B19" s="28" t="s">
        <v>18</v>
      </c>
      <c r="C19" s="119">
        <v>10</v>
      </c>
      <c r="D19" s="117">
        <f>C19/20</f>
        <v>0.5</v>
      </c>
      <c r="E19" s="119">
        <v>10</v>
      </c>
      <c r="F19" s="117">
        <f>E19/20</f>
        <v>0.5</v>
      </c>
      <c r="G19" s="119">
        <v>10</v>
      </c>
      <c r="H19" s="117">
        <f>G19/18</f>
        <v>0.55555555555555558</v>
      </c>
      <c r="I19" s="119">
        <v>10</v>
      </c>
      <c r="J19" s="117">
        <f>I19/20</f>
        <v>0.5</v>
      </c>
      <c r="K19" s="117">
        <f>(J19+H19+F19+D19)/4</f>
        <v>0.51388888888888884</v>
      </c>
    </row>
    <row r="20" spans="1:11" s="22" customFormat="1" ht="24.95" customHeight="1">
      <c r="A20" s="20">
        <v>12</v>
      </c>
      <c r="B20" s="28" t="s">
        <v>1052</v>
      </c>
      <c r="C20" s="119">
        <v>9</v>
      </c>
      <c r="D20" s="117">
        <f>C20/20</f>
        <v>0.45</v>
      </c>
      <c r="E20" s="119">
        <v>10</v>
      </c>
      <c r="F20" s="117">
        <f>E20/20</f>
        <v>0.5</v>
      </c>
      <c r="G20" s="119">
        <v>10</v>
      </c>
      <c r="H20" s="117">
        <f>G20/18</f>
        <v>0.55555555555555558</v>
      </c>
      <c r="I20" s="119">
        <v>9</v>
      </c>
      <c r="J20" s="117">
        <f>I20/20</f>
        <v>0.45</v>
      </c>
      <c r="K20" s="117">
        <f>(J20+H20+F20+D20)/4</f>
        <v>0.48888888888888887</v>
      </c>
    </row>
    <row r="21" spans="1:11" s="22" customFormat="1" ht="24.95" customHeight="1">
      <c r="A21" s="20">
        <v>22</v>
      </c>
      <c r="B21" s="28" t="s">
        <v>17</v>
      </c>
      <c r="C21" s="119">
        <v>8</v>
      </c>
      <c r="D21" s="117">
        <f>C21/20</f>
        <v>0.4</v>
      </c>
      <c r="E21" s="119">
        <v>10</v>
      </c>
      <c r="F21" s="117">
        <f>E21/20</f>
        <v>0.5</v>
      </c>
      <c r="G21" s="119">
        <v>10</v>
      </c>
      <c r="H21" s="117">
        <f>G21/18</f>
        <v>0.55555555555555558</v>
      </c>
      <c r="I21" s="119">
        <v>8</v>
      </c>
      <c r="J21" s="117">
        <f>I21/20</f>
        <v>0.4</v>
      </c>
      <c r="K21" s="117">
        <f>(J21+H21+F21+D21)/4</f>
        <v>0.46388888888888891</v>
      </c>
    </row>
    <row r="22" spans="1:11" s="22" customFormat="1" ht="24.95" customHeight="1">
      <c r="A22" s="20">
        <v>24</v>
      </c>
      <c r="B22" s="28" t="s">
        <v>19</v>
      </c>
      <c r="C22" s="119">
        <v>8</v>
      </c>
      <c r="D22" s="117">
        <f>C22/20</f>
        <v>0.4</v>
      </c>
      <c r="E22" s="119">
        <v>10</v>
      </c>
      <c r="F22" s="117">
        <f>E22/20</f>
        <v>0.5</v>
      </c>
      <c r="G22" s="119">
        <v>10</v>
      </c>
      <c r="H22" s="117">
        <f>G22/18</f>
        <v>0.55555555555555558</v>
      </c>
      <c r="I22" s="119">
        <v>8</v>
      </c>
      <c r="J22" s="117">
        <f>I22/20</f>
        <v>0.4</v>
      </c>
      <c r="K22" s="117">
        <f>(J22+H22+F22+D22)/4</f>
        <v>0.46388888888888891</v>
      </c>
    </row>
    <row r="23" spans="1:11" s="22" customFormat="1" ht="24.95" customHeight="1">
      <c r="A23" s="20">
        <v>25</v>
      </c>
      <c r="B23" s="28" t="s">
        <v>20</v>
      </c>
      <c r="C23" s="119">
        <v>9</v>
      </c>
      <c r="D23" s="117">
        <f>C23/20</f>
        <v>0.45</v>
      </c>
      <c r="E23" s="119">
        <v>9</v>
      </c>
      <c r="F23" s="117">
        <f>E23/20</f>
        <v>0.45</v>
      </c>
      <c r="G23" s="119">
        <v>9</v>
      </c>
      <c r="H23" s="117">
        <f>G23/18</f>
        <v>0.5</v>
      </c>
      <c r="I23" s="119">
        <v>9</v>
      </c>
      <c r="J23" s="117">
        <f>I23/20</f>
        <v>0.45</v>
      </c>
      <c r="K23" s="117">
        <f>(J23+H23+F23+D23)/4</f>
        <v>0.46249999999999997</v>
      </c>
    </row>
    <row r="24" spans="1:11" s="22" customFormat="1" ht="24.95" customHeight="1">
      <c r="A24" s="20">
        <v>9</v>
      </c>
      <c r="B24" s="28" t="s">
        <v>6</v>
      </c>
      <c r="C24" s="119">
        <v>7</v>
      </c>
      <c r="D24" s="117">
        <f>C24/20</f>
        <v>0.35</v>
      </c>
      <c r="E24" s="119">
        <v>10</v>
      </c>
      <c r="F24" s="117">
        <f>E24/20</f>
        <v>0.5</v>
      </c>
      <c r="G24" s="119">
        <v>10</v>
      </c>
      <c r="H24" s="117">
        <f>G24/18</f>
        <v>0.55555555555555558</v>
      </c>
      <c r="I24" s="119">
        <v>7</v>
      </c>
      <c r="J24" s="117">
        <f>I24/20</f>
        <v>0.35</v>
      </c>
      <c r="K24" s="117">
        <f>(J24+H24+F24+D24)/4</f>
        <v>0.43888888888888888</v>
      </c>
    </row>
    <row r="25" spans="1:11" s="22" customFormat="1" ht="24.95" customHeight="1">
      <c r="A25" s="20">
        <v>17</v>
      </c>
      <c r="B25" s="28" t="s">
        <v>13</v>
      </c>
      <c r="C25" s="119">
        <v>8</v>
      </c>
      <c r="D25" s="117">
        <f>C25/20</f>
        <v>0.4</v>
      </c>
      <c r="E25" s="119">
        <v>8</v>
      </c>
      <c r="F25" s="117">
        <f>E25/20</f>
        <v>0.4</v>
      </c>
      <c r="G25" s="119">
        <v>8</v>
      </c>
      <c r="H25" s="117">
        <f>G25/18</f>
        <v>0.44444444444444442</v>
      </c>
      <c r="I25" s="119">
        <v>8</v>
      </c>
      <c r="J25" s="117">
        <f>I25/20</f>
        <v>0.4</v>
      </c>
      <c r="K25" s="117">
        <f>(J25+H25+F25+D25)/4</f>
        <v>0.41111111111111109</v>
      </c>
    </row>
    <row r="26" spans="1:11" s="22" customFormat="1" ht="24.95" customHeight="1">
      <c r="A26" s="20">
        <v>19</v>
      </c>
      <c r="B26" s="28" t="s">
        <v>446</v>
      </c>
      <c r="C26" s="119">
        <v>8</v>
      </c>
      <c r="D26" s="117">
        <f>C26/20</f>
        <v>0.4</v>
      </c>
      <c r="E26" s="119">
        <v>8</v>
      </c>
      <c r="F26" s="117">
        <f>E26/20</f>
        <v>0.4</v>
      </c>
      <c r="G26" s="119">
        <v>8</v>
      </c>
      <c r="H26" s="117">
        <f>G26/18</f>
        <v>0.44444444444444442</v>
      </c>
      <c r="I26" s="119">
        <v>8</v>
      </c>
      <c r="J26" s="117">
        <f>I26/20</f>
        <v>0.4</v>
      </c>
      <c r="K26" s="117">
        <f>(J26+H26+F26+D26)/4</f>
        <v>0.41111111111111109</v>
      </c>
    </row>
    <row r="27" spans="1:11" s="22" customFormat="1" ht="24.95" customHeight="1">
      <c r="A27" s="20">
        <v>14</v>
      </c>
      <c r="B27" s="28" t="s">
        <v>10</v>
      </c>
      <c r="C27" s="119">
        <v>7</v>
      </c>
      <c r="D27" s="117">
        <f>C27/20</f>
        <v>0.35</v>
      </c>
      <c r="E27" s="119">
        <v>7</v>
      </c>
      <c r="F27" s="117">
        <f>E27/20</f>
        <v>0.35</v>
      </c>
      <c r="G27" s="119">
        <v>7</v>
      </c>
      <c r="H27" s="117">
        <f>G27/18</f>
        <v>0.3888888888888889</v>
      </c>
      <c r="I27" s="119">
        <v>7</v>
      </c>
      <c r="J27" s="117">
        <f>I27/20</f>
        <v>0.35</v>
      </c>
      <c r="K27" s="117">
        <f>(J27+H27+F27+D27)/4</f>
        <v>0.35972222222222228</v>
      </c>
    </row>
    <row r="28" spans="1:11" s="22" customFormat="1" ht="24.95" customHeight="1">
      <c r="A28" s="20">
        <v>18</v>
      </c>
      <c r="B28" s="28" t="s">
        <v>14</v>
      </c>
      <c r="C28" s="119">
        <v>4</v>
      </c>
      <c r="D28" s="117">
        <f>C28/20</f>
        <v>0.2</v>
      </c>
      <c r="E28" s="119">
        <v>4</v>
      </c>
      <c r="F28" s="117">
        <f>E28/20</f>
        <v>0.2</v>
      </c>
      <c r="G28" s="119">
        <v>10</v>
      </c>
      <c r="H28" s="117">
        <f>G28/18</f>
        <v>0.55555555555555558</v>
      </c>
      <c r="I28" s="119">
        <v>4</v>
      </c>
      <c r="J28" s="117">
        <f>I28/20</f>
        <v>0.2</v>
      </c>
      <c r="K28" s="117">
        <f>(J28+H28+F28+D28)/4</f>
        <v>0.28888888888888886</v>
      </c>
    </row>
    <row r="29" spans="1:11" s="22" customFormat="1" ht="24.95" customHeight="1">
      <c r="A29" s="20">
        <v>11</v>
      </c>
      <c r="B29" s="28" t="s">
        <v>8</v>
      </c>
      <c r="C29" s="119">
        <v>3</v>
      </c>
      <c r="D29" s="117">
        <f>C29/20</f>
        <v>0.15</v>
      </c>
      <c r="E29" s="119">
        <v>8</v>
      </c>
      <c r="F29" s="117">
        <f>E29/20</f>
        <v>0.4</v>
      </c>
      <c r="G29" s="119">
        <v>8</v>
      </c>
      <c r="H29" s="117">
        <f>G29/18</f>
        <v>0.44444444444444442</v>
      </c>
      <c r="I29" s="119">
        <v>3</v>
      </c>
      <c r="J29" s="117">
        <f>I29/20</f>
        <v>0.15</v>
      </c>
      <c r="K29" s="117">
        <f>(J29+H29+F29+D29)/4</f>
        <v>0.28611111111111109</v>
      </c>
    </row>
    <row r="30" spans="1:11" s="22" customFormat="1" ht="24.95" customHeight="1">
      <c r="A30" s="20">
        <v>6</v>
      </c>
      <c r="B30" s="28" t="s">
        <v>3</v>
      </c>
      <c r="C30" s="119">
        <v>1</v>
      </c>
      <c r="D30" s="117">
        <f>C30/20</f>
        <v>0.05</v>
      </c>
      <c r="E30" s="119">
        <v>6</v>
      </c>
      <c r="F30" s="117">
        <f>E30/20</f>
        <v>0.3</v>
      </c>
      <c r="G30" s="119">
        <v>0</v>
      </c>
      <c r="H30" s="117">
        <f>G30/18</f>
        <v>0</v>
      </c>
      <c r="I30" s="119">
        <v>1</v>
      </c>
      <c r="J30" s="117">
        <f>I30/20</f>
        <v>0.05</v>
      </c>
      <c r="K30" s="117">
        <f>(J30+H30+F30+D30)/4</f>
        <v>9.9999999999999992E-2</v>
      </c>
    </row>
    <row r="31" spans="1:11" s="22" customFormat="1" ht="24.95" customHeight="1">
      <c r="A31" s="20">
        <v>20</v>
      </c>
      <c r="B31" s="28" t="s">
        <v>15</v>
      </c>
      <c r="C31" s="119">
        <v>0</v>
      </c>
      <c r="D31" s="117">
        <f>C31/20</f>
        <v>0</v>
      </c>
      <c r="E31" s="119">
        <v>0</v>
      </c>
      <c r="F31" s="117">
        <f>E31/20</f>
        <v>0</v>
      </c>
      <c r="G31" s="119">
        <v>0</v>
      </c>
      <c r="H31" s="117">
        <f>G31/18</f>
        <v>0</v>
      </c>
      <c r="I31" s="119">
        <v>0</v>
      </c>
      <c r="J31" s="117">
        <f>I31/20</f>
        <v>0</v>
      </c>
      <c r="K31" s="117">
        <f>(J31+H31+F31+D31)/4</f>
        <v>0</v>
      </c>
    </row>
    <row r="32" spans="1:11" s="22" customFormat="1" ht="24.95" customHeight="1">
      <c r="A32" s="67"/>
      <c r="B32" s="27"/>
      <c r="C32" s="135"/>
      <c r="D32" s="135"/>
      <c r="E32" s="135"/>
      <c r="F32" s="135"/>
      <c r="G32" s="135"/>
      <c r="H32" s="135"/>
      <c r="I32" s="135"/>
      <c r="J32" s="135"/>
      <c r="K32" s="135"/>
    </row>
    <row r="33" spans="1:2" ht="24.95" customHeight="1">
      <c r="A33" s="1"/>
      <c r="B33" s="33"/>
    </row>
  </sheetData>
  <autoFilter ref="A5:K5">
    <sortState ref="A6:K31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17" workbookViewId="0">
      <selection activeCell="K24" sqref="K24:K28"/>
    </sheetView>
  </sheetViews>
  <sheetFormatPr defaultRowHeight="24.95" customHeight="1"/>
  <cols>
    <col min="1" max="1" width="7.85546875" customWidth="1"/>
    <col min="2" max="2" width="24.28515625" style="9" customWidth="1"/>
    <col min="3" max="3" width="9.42578125" style="5" customWidth="1"/>
    <col min="4" max="4" width="7.42578125" style="5" customWidth="1"/>
    <col min="5" max="5" width="8.28515625" style="5" customWidth="1"/>
    <col min="6" max="6" width="8" style="5" customWidth="1"/>
    <col min="7" max="7" width="7.140625" style="5" customWidth="1"/>
    <col min="8" max="8" width="7.7109375" style="5" customWidth="1"/>
    <col min="9" max="10" width="7.5703125" style="5" customWidth="1"/>
    <col min="11" max="11" width="7.7109375" style="5" customWidth="1"/>
  </cols>
  <sheetData>
    <row r="1" spans="1:11" ht="24.95" customHeight="1">
      <c r="A1" s="171" t="s">
        <v>719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ht="30.75" customHeight="1">
      <c r="A2" s="84"/>
      <c r="B2" s="85" t="s">
        <v>388</v>
      </c>
      <c r="C2" s="165" t="s">
        <v>1013</v>
      </c>
      <c r="D2" s="166"/>
      <c r="E2" s="157" t="s">
        <v>1014</v>
      </c>
      <c r="F2" s="157"/>
      <c r="G2" s="153" t="s">
        <v>1015</v>
      </c>
      <c r="H2" s="154"/>
      <c r="I2" s="165" t="s">
        <v>1016</v>
      </c>
      <c r="J2" s="166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4.95" customHeight="1">
      <c r="A4" s="88"/>
      <c r="B4" s="78" t="s">
        <v>984</v>
      </c>
      <c r="C4" s="112">
        <v>20</v>
      </c>
      <c r="D4" s="116"/>
      <c r="E4" s="89">
        <v>20</v>
      </c>
      <c r="F4" s="116"/>
      <c r="G4" s="89">
        <v>18</v>
      </c>
      <c r="H4" s="116"/>
      <c r="I4" s="112">
        <v>20</v>
      </c>
      <c r="J4" s="117"/>
      <c r="K4" s="91" t="s">
        <v>985</v>
      </c>
    </row>
    <row r="5" spans="1:11" s="16" customFormat="1" ht="24.95" customHeight="1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76"/>
      <c r="J5" s="3"/>
      <c r="K5" s="3"/>
    </row>
    <row r="6" spans="1:11" s="22" customFormat="1" ht="24.95" customHeight="1">
      <c r="A6" s="20">
        <v>5</v>
      </c>
      <c r="B6" s="28" t="s">
        <v>25</v>
      </c>
      <c r="C6" s="119">
        <v>16</v>
      </c>
      <c r="D6" s="117">
        <f>C6/20</f>
        <v>0.8</v>
      </c>
      <c r="E6" s="119">
        <v>16</v>
      </c>
      <c r="F6" s="117">
        <f>E6/20</f>
        <v>0.8</v>
      </c>
      <c r="G6" s="119">
        <v>16</v>
      </c>
      <c r="H6" s="117">
        <f>G6/18</f>
        <v>0.88888888888888884</v>
      </c>
      <c r="I6" s="119">
        <v>16</v>
      </c>
      <c r="J6" s="117">
        <f>I6/20</f>
        <v>0.8</v>
      </c>
      <c r="K6" s="117">
        <f>(J6+H6+F6+D6)/4</f>
        <v>0.82222222222222219</v>
      </c>
    </row>
    <row r="7" spans="1:11" s="22" customFormat="1" ht="24.95" customHeight="1">
      <c r="A7" s="20">
        <v>16</v>
      </c>
      <c r="B7" s="28" t="s">
        <v>36</v>
      </c>
      <c r="C7" s="119">
        <v>14</v>
      </c>
      <c r="D7" s="117">
        <f>C7/20</f>
        <v>0.7</v>
      </c>
      <c r="E7" s="119">
        <v>14</v>
      </c>
      <c r="F7" s="117">
        <f>E7/20</f>
        <v>0.7</v>
      </c>
      <c r="G7" s="119">
        <v>14</v>
      </c>
      <c r="H7" s="117">
        <f>G7/18</f>
        <v>0.77777777777777779</v>
      </c>
      <c r="I7" s="119">
        <v>14</v>
      </c>
      <c r="J7" s="117">
        <f>I7/20</f>
        <v>0.7</v>
      </c>
      <c r="K7" s="117">
        <f>(J7+H7+F7+D7)/4</f>
        <v>0.71944444444444455</v>
      </c>
    </row>
    <row r="8" spans="1:11" s="22" customFormat="1" ht="24.95" customHeight="1">
      <c r="A8" s="20">
        <v>1</v>
      </c>
      <c r="B8" s="28" t="s">
        <v>21</v>
      </c>
      <c r="C8" s="119">
        <v>13</v>
      </c>
      <c r="D8" s="117">
        <f>C8/20</f>
        <v>0.65</v>
      </c>
      <c r="E8" s="119">
        <v>13</v>
      </c>
      <c r="F8" s="117">
        <f>E8/20</f>
        <v>0.65</v>
      </c>
      <c r="G8" s="119">
        <v>13</v>
      </c>
      <c r="H8" s="117">
        <f>G8/18</f>
        <v>0.72222222222222221</v>
      </c>
      <c r="I8" s="119">
        <v>13</v>
      </c>
      <c r="J8" s="117">
        <f>I8/20</f>
        <v>0.65</v>
      </c>
      <c r="K8" s="117">
        <f>(J8+H8+F8+D8)/4</f>
        <v>0.66805555555555551</v>
      </c>
    </row>
    <row r="9" spans="1:11" s="22" customFormat="1" ht="24.95" customHeight="1">
      <c r="A9" s="20">
        <v>4</v>
      </c>
      <c r="B9" s="28" t="s">
        <v>24</v>
      </c>
      <c r="C9" s="119">
        <v>13</v>
      </c>
      <c r="D9" s="117">
        <f>C9/20</f>
        <v>0.65</v>
      </c>
      <c r="E9" s="119">
        <v>13</v>
      </c>
      <c r="F9" s="117">
        <f>E9/20</f>
        <v>0.65</v>
      </c>
      <c r="G9" s="119">
        <v>13</v>
      </c>
      <c r="H9" s="117">
        <f>G9/18</f>
        <v>0.72222222222222221</v>
      </c>
      <c r="I9" s="119">
        <v>13</v>
      </c>
      <c r="J9" s="117">
        <f>I9/20</f>
        <v>0.65</v>
      </c>
      <c r="K9" s="117">
        <f>(J9+H9+F9+D9)/4</f>
        <v>0.66805555555555551</v>
      </c>
    </row>
    <row r="10" spans="1:11" s="22" customFormat="1" ht="24.95" customHeight="1">
      <c r="A10" s="20">
        <v>18</v>
      </c>
      <c r="B10" s="28" t="s">
        <v>38</v>
      </c>
      <c r="C10" s="119">
        <v>11</v>
      </c>
      <c r="D10" s="117">
        <f>C10/20</f>
        <v>0.55000000000000004</v>
      </c>
      <c r="E10" s="119">
        <v>13</v>
      </c>
      <c r="F10" s="117">
        <f>E10/20</f>
        <v>0.65</v>
      </c>
      <c r="G10" s="119">
        <v>13</v>
      </c>
      <c r="H10" s="117">
        <f>G10/18</f>
        <v>0.72222222222222221</v>
      </c>
      <c r="I10" s="119">
        <v>11</v>
      </c>
      <c r="J10" s="117">
        <f>I10/20</f>
        <v>0.55000000000000004</v>
      </c>
      <c r="K10" s="117">
        <f>(J10+H10+F10+D10)/4</f>
        <v>0.61805555555555558</v>
      </c>
    </row>
    <row r="11" spans="1:11" s="22" customFormat="1" ht="24.95" customHeight="1">
      <c r="A11" s="20">
        <v>12</v>
      </c>
      <c r="B11" s="28" t="s">
        <v>32</v>
      </c>
      <c r="C11" s="119">
        <v>12</v>
      </c>
      <c r="D11" s="117">
        <f>C11/20</f>
        <v>0.6</v>
      </c>
      <c r="E11" s="119">
        <v>12</v>
      </c>
      <c r="F11" s="117">
        <f>E11/20</f>
        <v>0.6</v>
      </c>
      <c r="G11" s="119">
        <v>12</v>
      </c>
      <c r="H11" s="117">
        <f>G11/18</f>
        <v>0.66666666666666663</v>
      </c>
      <c r="I11" s="119">
        <v>12</v>
      </c>
      <c r="J11" s="117">
        <f>I11/20</f>
        <v>0.6</v>
      </c>
      <c r="K11" s="117">
        <f>(J11+H11+F11+D11)/4</f>
        <v>0.6166666666666667</v>
      </c>
    </row>
    <row r="12" spans="1:11" s="22" customFormat="1" ht="24.95" customHeight="1">
      <c r="A12" s="20">
        <v>7</v>
      </c>
      <c r="B12" s="28" t="s">
        <v>27</v>
      </c>
      <c r="C12" s="119">
        <v>11</v>
      </c>
      <c r="D12" s="117">
        <f>C12/20</f>
        <v>0.55000000000000004</v>
      </c>
      <c r="E12" s="119">
        <v>11</v>
      </c>
      <c r="F12" s="117">
        <f>E12/20</f>
        <v>0.55000000000000004</v>
      </c>
      <c r="G12" s="119">
        <v>13</v>
      </c>
      <c r="H12" s="117">
        <f>G12/18</f>
        <v>0.72222222222222221</v>
      </c>
      <c r="I12" s="119">
        <v>11</v>
      </c>
      <c r="J12" s="117">
        <f>I12/20</f>
        <v>0.55000000000000004</v>
      </c>
      <c r="K12" s="117">
        <f>(J12+H12+F12+D12)/4</f>
        <v>0.59305555555555556</v>
      </c>
    </row>
    <row r="13" spans="1:11" s="22" customFormat="1" ht="24.95" customHeight="1">
      <c r="A13" s="20">
        <v>10</v>
      </c>
      <c r="B13" s="28" t="s">
        <v>30</v>
      </c>
      <c r="C13" s="119">
        <v>11</v>
      </c>
      <c r="D13" s="117">
        <f>C13/20</f>
        <v>0.55000000000000004</v>
      </c>
      <c r="E13" s="119">
        <v>11</v>
      </c>
      <c r="F13" s="117">
        <f>E13/20</f>
        <v>0.55000000000000004</v>
      </c>
      <c r="G13" s="119">
        <v>11</v>
      </c>
      <c r="H13" s="117">
        <f>G13/18</f>
        <v>0.61111111111111116</v>
      </c>
      <c r="I13" s="119">
        <v>11</v>
      </c>
      <c r="J13" s="117">
        <f>I13/20</f>
        <v>0.55000000000000004</v>
      </c>
      <c r="K13" s="117">
        <f>(J13+H13+F13+D13)/4</f>
        <v>0.56527777777777777</v>
      </c>
    </row>
    <row r="14" spans="1:11" s="22" customFormat="1" ht="24.95" customHeight="1">
      <c r="A14" s="20">
        <v>22</v>
      </c>
      <c r="B14" s="28" t="s">
        <v>42</v>
      </c>
      <c r="C14" s="119">
        <v>11</v>
      </c>
      <c r="D14" s="117">
        <f>C14/20</f>
        <v>0.55000000000000004</v>
      </c>
      <c r="E14" s="119">
        <v>11</v>
      </c>
      <c r="F14" s="117">
        <f>E14/20</f>
        <v>0.55000000000000004</v>
      </c>
      <c r="G14" s="119">
        <v>11</v>
      </c>
      <c r="H14" s="117">
        <f>G14/18</f>
        <v>0.61111111111111116</v>
      </c>
      <c r="I14" s="119">
        <v>11</v>
      </c>
      <c r="J14" s="117">
        <f>I14/20</f>
        <v>0.55000000000000004</v>
      </c>
      <c r="K14" s="117">
        <f>(J14+H14+F14+D14)/4</f>
        <v>0.56527777777777777</v>
      </c>
    </row>
    <row r="15" spans="1:11" s="22" customFormat="1" ht="24.95" customHeight="1">
      <c r="A15" s="20">
        <v>13</v>
      </c>
      <c r="B15" s="28" t="s">
        <v>33</v>
      </c>
      <c r="C15" s="119">
        <v>10</v>
      </c>
      <c r="D15" s="117">
        <f>C15/20</f>
        <v>0.5</v>
      </c>
      <c r="E15" s="119">
        <v>10</v>
      </c>
      <c r="F15" s="117">
        <f>E15/20</f>
        <v>0.5</v>
      </c>
      <c r="G15" s="119">
        <v>10</v>
      </c>
      <c r="H15" s="117">
        <f>G15/18</f>
        <v>0.55555555555555558</v>
      </c>
      <c r="I15" s="119">
        <v>10</v>
      </c>
      <c r="J15" s="117">
        <f>I15/20</f>
        <v>0.5</v>
      </c>
      <c r="K15" s="117">
        <f>(J15+H15+F15+D15)/4</f>
        <v>0.51388888888888884</v>
      </c>
    </row>
    <row r="16" spans="1:11" s="22" customFormat="1" ht="24.95" customHeight="1">
      <c r="A16" s="20">
        <v>21</v>
      </c>
      <c r="B16" s="28" t="s">
        <v>41</v>
      </c>
      <c r="C16" s="119">
        <v>10</v>
      </c>
      <c r="D16" s="117">
        <f>C16/20</f>
        <v>0.5</v>
      </c>
      <c r="E16" s="119">
        <v>10</v>
      </c>
      <c r="F16" s="117">
        <f>E16/20</f>
        <v>0.5</v>
      </c>
      <c r="G16" s="119">
        <v>10</v>
      </c>
      <c r="H16" s="117">
        <f>G16/18</f>
        <v>0.55555555555555558</v>
      </c>
      <c r="I16" s="119">
        <v>10</v>
      </c>
      <c r="J16" s="117">
        <f>I16/20</f>
        <v>0.5</v>
      </c>
      <c r="K16" s="117">
        <f>(J16+H16+F16+D16)/4</f>
        <v>0.51388888888888884</v>
      </c>
    </row>
    <row r="17" spans="1:11" s="22" customFormat="1" ht="24.95" customHeight="1">
      <c r="A17" s="20">
        <v>2</v>
      </c>
      <c r="B17" s="28" t="s">
        <v>22</v>
      </c>
      <c r="C17" s="119">
        <v>8</v>
      </c>
      <c r="D17" s="117">
        <f>C17/20</f>
        <v>0.4</v>
      </c>
      <c r="E17" s="119">
        <v>11</v>
      </c>
      <c r="F17" s="117">
        <f>E17/20</f>
        <v>0.55000000000000004</v>
      </c>
      <c r="G17" s="119">
        <v>11</v>
      </c>
      <c r="H17" s="117">
        <f>G17/18</f>
        <v>0.61111111111111116</v>
      </c>
      <c r="I17" s="119">
        <v>8</v>
      </c>
      <c r="J17" s="117">
        <f>I17/20</f>
        <v>0.4</v>
      </c>
      <c r="K17" s="117">
        <f>(J17+H17+F17+D17)/4</f>
        <v>0.49027777777777781</v>
      </c>
    </row>
    <row r="18" spans="1:11" s="22" customFormat="1" ht="24.95" customHeight="1">
      <c r="A18" s="20">
        <v>17</v>
      </c>
      <c r="B18" s="28" t="s">
        <v>37</v>
      </c>
      <c r="C18" s="119">
        <v>8</v>
      </c>
      <c r="D18" s="117">
        <f>C18/20</f>
        <v>0.4</v>
      </c>
      <c r="E18" s="119">
        <v>10</v>
      </c>
      <c r="F18" s="117">
        <f>E18/20</f>
        <v>0.5</v>
      </c>
      <c r="G18" s="119">
        <v>10</v>
      </c>
      <c r="H18" s="117">
        <f>G18/18</f>
        <v>0.55555555555555558</v>
      </c>
      <c r="I18" s="119">
        <v>8</v>
      </c>
      <c r="J18" s="117">
        <f>I18/20</f>
        <v>0.4</v>
      </c>
      <c r="K18" s="117">
        <f>(J18+H18+F18+D18)/4</f>
        <v>0.46388888888888891</v>
      </c>
    </row>
    <row r="19" spans="1:11" s="22" customFormat="1" ht="24.95" customHeight="1">
      <c r="A19" s="20">
        <v>20</v>
      </c>
      <c r="B19" s="28" t="s">
        <v>40</v>
      </c>
      <c r="C19" s="119">
        <v>9</v>
      </c>
      <c r="D19" s="117">
        <f>C19/20</f>
        <v>0.45</v>
      </c>
      <c r="E19" s="119">
        <v>9</v>
      </c>
      <c r="F19" s="117">
        <f>E19/20</f>
        <v>0.45</v>
      </c>
      <c r="G19" s="119">
        <v>9</v>
      </c>
      <c r="H19" s="117">
        <f>G19/18</f>
        <v>0.5</v>
      </c>
      <c r="I19" s="119">
        <v>9</v>
      </c>
      <c r="J19" s="117">
        <f>I19/20</f>
        <v>0.45</v>
      </c>
      <c r="K19" s="117">
        <f>(J19+H19+F19+D19)/4</f>
        <v>0.46249999999999997</v>
      </c>
    </row>
    <row r="20" spans="1:11" s="22" customFormat="1" ht="24.95" customHeight="1">
      <c r="A20" s="20">
        <v>6</v>
      </c>
      <c r="B20" s="28" t="s">
        <v>26</v>
      </c>
      <c r="C20" s="119">
        <v>6</v>
      </c>
      <c r="D20" s="117">
        <f>C20/20</f>
        <v>0.3</v>
      </c>
      <c r="E20" s="119">
        <v>8</v>
      </c>
      <c r="F20" s="117">
        <f>E20/20</f>
        <v>0.4</v>
      </c>
      <c r="G20" s="119">
        <v>14</v>
      </c>
      <c r="H20" s="117">
        <f>G20/18</f>
        <v>0.77777777777777779</v>
      </c>
      <c r="I20" s="119">
        <v>6</v>
      </c>
      <c r="J20" s="117">
        <f>I20/20</f>
        <v>0.3</v>
      </c>
      <c r="K20" s="117">
        <f>(J20+H20+F20+D20)/4</f>
        <v>0.44444444444444448</v>
      </c>
    </row>
    <row r="21" spans="1:11" s="22" customFormat="1" ht="24.95" customHeight="1">
      <c r="A21" s="20">
        <v>8</v>
      </c>
      <c r="B21" s="28" t="s">
        <v>28</v>
      </c>
      <c r="C21" s="119">
        <v>8</v>
      </c>
      <c r="D21" s="117">
        <f>C21/20</f>
        <v>0.4</v>
      </c>
      <c r="E21" s="119">
        <v>8</v>
      </c>
      <c r="F21" s="117">
        <f>E21/20</f>
        <v>0.4</v>
      </c>
      <c r="G21" s="119">
        <v>8</v>
      </c>
      <c r="H21" s="117">
        <f>G21/18</f>
        <v>0.44444444444444442</v>
      </c>
      <c r="I21" s="119">
        <v>8</v>
      </c>
      <c r="J21" s="117">
        <f>I21/20</f>
        <v>0.4</v>
      </c>
      <c r="K21" s="117">
        <f>(J21+H21+F21+D21)/4</f>
        <v>0.41111111111111109</v>
      </c>
    </row>
    <row r="22" spans="1:11" s="22" customFormat="1" ht="24.95" customHeight="1">
      <c r="A22" s="20">
        <v>15</v>
      </c>
      <c r="B22" s="28" t="s">
        <v>35</v>
      </c>
      <c r="C22" s="119">
        <v>8</v>
      </c>
      <c r="D22" s="117">
        <f>C22/20</f>
        <v>0.4</v>
      </c>
      <c r="E22" s="119">
        <v>8</v>
      </c>
      <c r="F22" s="117">
        <f>E22/20</f>
        <v>0.4</v>
      </c>
      <c r="G22" s="119">
        <v>8</v>
      </c>
      <c r="H22" s="117">
        <f>G22/18</f>
        <v>0.44444444444444442</v>
      </c>
      <c r="I22" s="119">
        <v>8</v>
      </c>
      <c r="J22" s="117">
        <f>I22/20</f>
        <v>0.4</v>
      </c>
      <c r="K22" s="117">
        <f>(J22+H22+F22+D22)/4</f>
        <v>0.41111111111111109</v>
      </c>
    </row>
    <row r="23" spans="1:11" s="22" customFormat="1" ht="24.95" customHeight="1">
      <c r="A23" s="20">
        <v>19</v>
      </c>
      <c r="B23" s="28" t="s">
        <v>39</v>
      </c>
      <c r="C23" s="119">
        <v>8</v>
      </c>
      <c r="D23" s="117">
        <f>C23/20</f>
        <v>0.4</v>
      </c>
      <c r="E23" s="119">
        <v>8</v>
      </c>
      <c r="F23" s="117">
        <f>E23/20</f>
        <v>0.4</v>
      </c>
      <c r="G23" s="119">
        <v>8</v>
      </c>
      <c r="H23" s="117">
        <f>G23/18</f>
        <v>0.44444444444444442</v>
      </c>
      <c r="I23" s="119">
        <v>8</v>
      </c>
      <c r="J23" s="117">
        <f>I23/20</f>
        <v>0.4</v>
      </c>
      <c r="K23" s="117">
        <f>(J23+H23+F23+D23)/4</f>
        <v>0.41111111111111109</v>
      </c>
    </row>
    <row r="24" spans="1:11" s="22" customFormat="1" ht="24.95" customHeight="1">
      <c r="A24" s="20">
        <v>14</v>
      </c>
      <c r="B24" s="28" t="s">
        <v>34</v>
      </c>
      <c r="C24" s="119">
        <v>5</v>
      </c>
      <c r="D24" s="117">
        <f>C24/20</f>
        <v>0.25</v>
      </c>
      <c r="E24" s="119">
        <v>5</v>
      </c>
      <c r="F24" s="117">
        <f>E24/20</f>
        <v>0.25</v>
      </c>
      <c r="G24" s="119">
        <v>10</v>
      </c>
      <c r="H24" s="117">
        <f>G24/18</f>
        <v>0.55555555555555558</v>
      </c>
      <c r="I24" s="119">
        <v>5</v>
      </c>
      <c r="J24" s="117">
        <f>I24/20</f>
        <v>0.25</v>
      </c>
      <c r="K24" s="117">
        <f>(J24+H24+F24+D24)/4</f>
        <v>0.3263888888888889</v>
      </c>
    </row>
    <row r="25" spans="1:11" s="22" customFormat="1" ht="24.95" customHeight="1">
      <c r="A25" s="20">
        <v>11</v>
      </c>
      <c r="B25" s="28" t="s">
        <v>31</v>
      </c>
      <c r="C25" s="119">
        <v>5</v>
      </c>
      <c r="D25" s="117">
        <f>C25/20</f>
        <v>0.25</v>
      </c>
      <c r="E25" s="119">
        <v>7</v>
      </c>
      <c r="F25" s="117">
        <f>E25/20</f>
        <v>0.35</v>
      </c>
      <c r="G25" s="119">
        <v>7</v>
      </c>
      <c r="H25" s="117">
        <f>G25/18</f>
        <v>0.3888888888888889</v>
      </c>
      <c r="I25" s="119">
        <v>5</v>
      </c>
      <c r="J25" s="117">
        <f>I25/20</f>
        <v>0.25</v>
      </c>
      <c r="K25" s="117">
        <f>(J25+H25+F25+D25)/4</f>
        <v>0.30972222222222223</v>
      </c>
    </row>
    <row r="26" spans="1:11" s="22" customFormat="1" ht="24.95" customHeight="1">
      <c r="A26" s="20">
        <v>3</v>
      </c>
      <c r="B26" s="28" t="s">
        <v>23</v>
      </c>
      <c r="C26" s="119">
        <v>4</v>
      </c>
      <c r="D26" s="117">
        <f>C26/20</f>
        <v>0.2</v>
      </c>
      <c r="E26" s="119">
        <v>7</v>
      </c>
      <c r="F26" s="117">
        <f>E26/20</f>
        <v>0.35</v>
      </c>
      <c r="G26" s="119">
        <v>7</v>
      </c>
      <c r="H26" s="117">
        <f>G26/18</f>
        <v>0.3888888888888889</v>
      </c>
      <c r="I26" s="119">
        <v>4</v>
      </c>
      <c r="J26" s="117">
        <f>I26/20</f>
        <v>0.2</v>
      </c>
      <c r="K26" s="117">
        <f>(J26+H26+F26+D26)/4</f>
        <v>0.28472222222222221</v>
      </c>
    </row>
    <row r="27" spans="1:11" s="22" customFormat="1" ht="24.95" customHeight="1">
      <c r="A27" s="20">
        <v>23</v>
      </c>
      <c r="B27" s="28" t="s">
        <v>43</v>
      </c>
      <c r="C27" s="119">
        <v>3</v>
      </c>
      <c r="D27" s="117">
        <f>C27/20</f>
        <v>0.15</v>
      </c>
      <c r="E27" s="119">
        <v>5</v>
      </c>
      <c r="F27" s="117">
        <f>E27/20</f>
        <v>0.25</v>
      </c>
      <c r="G27" s="119">
        <v>10</v>
      </c>
      <c r="H27" s="117">
        <f>G27/18</f>
        <v>0.55555555555555558</v>
      </c>
      <c r="I27" s="119">
        <v>3</v>
      </c>
      <c r="J27" s="117">
        <f>I27/20</f>
        <v>0.15</v>
      </c>
      <c r="K27" s="117">
        <f>(J27+H27+F27+D27)/4</f>
        <v>0.27638888888888891</v>
      </c>
    </row>
    <row r="28" spans="1:11" s="22" customFormat="1" ht="24.95" customHeight="1">
      <c r="A28" s="20">
        <v>9</v>
      </c>
      <c r="B28" s="28" t="s">
        <v>29</v>
      </c>
      <c r="C28" s="119">
        <v>5</v>
      </c>
      <c r="D28" s="117">
        <f>C28/20</f>
        <v>0.25</v>
      </c>
      <c r="E28" s="119">
        <v>5</v>
      </c>
      <c r="F28" s="117">
        <f>E28/20</f>
        <v>0.25</v>
      </c>
      <c r="G28" s="119">
        <v>5</v>
      </c>
      <c r="H28" s="117">
        <f>G28/18</f>
        <v>0.27777777777777779</v>
      </c>
      <c r="I28" s="119">
        <v>5</v>
      </c>
      <c r="J28" s="117">
        <f>I28/20</f>
        <v>0.25</v>
      </c>
      <c r="K28" s="117">
        <f>(J28+H28+F28+D28)/4</f>
        <v>0.25694444444444442</v>
      </c>
    </row>
    <row r="29" spans="1:11" ht="24.95" customHeight="1">
      <c r="A29" s="1"/>
      <c r="B29" s="48"/>
    </row>
  </sheetData>
  <autoFilter ref="A5:K5">
    <sortState ref="A6:K28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topLeftCell="A28" workbookViewId="0">
      <selection activeCell="P33" sqref="P33"/>
    </sheetView>
  </sheetViews>
  <sheetFormatPr defaultRowHeight="24.95" customHeight="1"/>
  <cols>
    <col min="1" max="1" width="8.28515625" customWidth="1"/>
    <col min="2" max="2" width="24.5703125" style="9" customWidth="1"/>
    <col min="3" max="3" width="9.7109375" style="5" customWidth="1"/>
    <col min="4" max="4" width="8.85546875" style="5" customWidth="1"/>
    <col min="5" max="6" width="7.85546875" style="5" customWidth="1"/>
    <col min="7" max="7" width="9" style="5" customWidth="1"/>
    <col min="8" max="8" width="8.5703125" style="5" customWidth="1"/>
    <col min="9" max="9" width="7.85546875" style="5" customWidth="1"/>
    <col min="10" max="11" width="7.42578125" style="5" customWidth="1"/>
  </cols>
  <sheetData>
    <row r="1" spans="1:11" ht="24.95" customHeight="1">
      <c r="A1" s="171" t="s">
        <v>729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ht="42.75" customHeight="1">
      <c r="A2" s="84"/>
      <c r="B2" s="85" t="s">
        <v>388</v>
      </c>
      <c r="C2" s="153" t="s">
        <v>1013</v>
      </c>
      <c r="D2" s="154"/>
      <c r="E2" s="157" t="s">
        <v>1014</v>
      </c>
      <c r="F2" s="157"/>
      <c r="G2" s="153" t="s">
        <v>1015</v>
      </c>
      <c r="H2" s="154"/>
      <c r="I2" s="153" t="s">
        <v>1016</v>
      </c>
      <c r="J2" s="154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4.95" customHeight="1">
      <c r="A4" s="88"/>
      <c r="B4" s="78" t="s">
        <v>984</v>
      </c>
      <c r="C4" s="89">
        <v>20</v>
      </c>
      <c r="D4" s="116"/>
      <c r="E4" s="89">
        <v>20</v>
      </c>
      <c r="F4" s="116"/>
      <c r="G4" s="89">
        <v>18</v>
      </c>
      <c r="H4" s="116"/>
      <c r="I4" s="89">
        <v>20</v>
      </c>
      <c r="J4" s="117"/>
      <c r="K4" s="91" t="s">
        <v>985</v>
      </c>
    </row>
    <row r="5" spans="1:11" s="16" customFormat="1" ht="24.95" customHeight="1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76"/>
      <c r="J5" s="3"/>
      <c r="K5" s="3"/>
    </row>
    <row r="6" spans="1:11" s="22" customFormat="1" ht="24.95" customHeight="1">
      <c r="A6" s="20">
        <v>9</v>
      </c>
      <c r="B6" s="28" t="s">
        <v>52</v>
      </c>
      <c r="C6" s="119">
        <v>15</v>
      </c>
      <c r="D6" s="117">
        <f>C6/20</f>
        <v>0.75</v>
      </c>
      <c r="E6" s="119">
        <v>15</v>
      </c>
      <c r="F6" s="117">
        <f>E6/20</f>
        <v>0.75</v>
      </c>
      <c r="G6" s="119">
        <v>15</v>
      </c>
      <c r="H6" s="117">
        <f>G6/18</f>
        <v>0.83333333333333337</v>
      </c>
      <c r="I6" s="119">
        <v>15</v>
      </c>
      <c r="J6" s="117">
        <f>I6/20</f>
        <v>0.75</v>
      </c>
      <c r="K6" s="117">
        <f>(J6+H6+F6+D6)/4</f>
        <v>0.77083333333333337</v>
      </c>
    </row>
    <row r="7" spans="1:11" s="22" customFormat="1" ht="24.95" customHeight="1">
      <c r="A7" s="20">
        <v>10</v>
      </c>
      <c r="B7" s="28" t="s">
        <v>53</v>
      </c>
      <c r="C7" s="119">
        <v>14</v>
      </c>
      <c r="D7" s="117">
        <f>C7/20</f>
        <v>0.7</v>
      </c>
      <c r="E7" s="119">
        <v>14</v>
      </c>
      <c r="F7" s="117">
        <f>E7/20</f>
        <v>0.7</v>
      </c>
      <c r="G7" s="119">
        <v>16</v>
      </c>
      <c r="H7" s="117">
        <f>G7/18</f>
        <v>0.88888888888888884</v>
      </c>
      <c r="I7" s="119">
        <v>14</v>
      </c>
      <c r="J7" s="117">
        <f>I7/20</f>
        <v>0.7</v>
      </c>
      <c r="K7" s="117">
        <f>(J7+H7+F7+D7)/4</f>
        <v>0.74722222222222223</v>
      </c>
    </row>
    <row r="8" spans="1:11" s="22" customFormat="1" ht="24.95" customHeight="1">
      <c r="A8" s="20">
        <v>20</v>
      </c>
      <c r="B8" s="28" t="s">
        <v>62</v>
      </c>
      <c r="C8" s="119">
        <v>14</v>
      </c>
      <c r="D8" s="117">
        <f>C8/20</f>
        <v>0.7</v>
      </c>
      <c r="E8" s="119">
        <v>14</v>
      </c>
      <c r="F8" s="117">
        <f>E8/20</f>
        <v>0.7</v>
      </c>
      <c r="G8" s="119">
        <v>16</v>
      </c>
      <c r="H8" s="117">
        <f>G8/18</f>
        <v>0.88888888888888884</v>
      </c>
      <c r="I8" s="119">
        <v>14</v>
      </c>
      <c r="J8" s="117">
        <f>I8/20</f>
        <v>0.7</v>
      </c>
      <c r="K8" s="117">
        <f>(J8+H8+F8+D8)/4</f>
        <v>0.74722222222222223</v>
      </c>
    </row>
    <row r="9" spans="1:11" s="22" customFormat="1" ht="24.95" customHeight="1">
      <c r="A9" s="20">
        <v>22</v>
      </c>
      <c r="B9" s="28" t="s">
        <v>63</v>
      </c>
      <c r="C9" s="119">
        <v>14</v>
      </c>
      <c r="D9" s="117">
        <f>C9/20</f>
        <v>0.7</v>
      </c>
      <c r="E9" s="119">
        <v>14</v>
      </c>
      <c r="F9" s="117">
        <f>E9/20</f>
        <v>0.7</v>
      </c>
      <c r="G9" s="119">
        <v>16</v>
      </c>
      <c r="H9" s="117">
        <f>G9/18</f>
        <v>0.88888888888888884</v>
      </c>
      <c r="I9" s="119">
        <v>14</v>
      </c>
      <c r="J9" s="117">
        <f>I9/20</f>
        <v>0.7</v>
      </c>
      <c r="K9" s="117">
        <f>(J9+H9+F9+D9)/4</f>
        <v>0.74722222222222223</v>
      </c>
    </row>
    <row r="10" spans="1:11" s="22" customFormat="1" ht="24.95" customHeight="1">
      <c r="A10" s="20">
        <v>26</v>
      </c>
      <c r="B10" s="28" t="s">
        <v>67</v>
      </c>
      <c r="C10" s="119">
        <v>14</v>
      </c>
      <c r="D10" s="117">
        <f>C10/20</f>
        <v>0.7</v>
      </c>
      <c r="E10" s="119">
        <v>14</v>
      </c>
      <c r="F10" s="117">
        <f>E10/20</f>
        <v>0.7</v>
      </c>
      <c r="G10" s="119">
        <v>14</v>
      </c>
      <c r="H10" s="117">
        <f>G10/18</f>
        <v>0.77777777777777779</v>
      </c>
      <c r="I10" s="119">
        <v>14</v>
      </c>
      <c r="J10" s="117">
        <f>I10/20</f>
        <v>0.7</v>
      </c>
      <c r="K10" s="117">
        <f>(J10+H10+F10+D10)/4</f>
        <v>0.71944444444444455</v>
      </c>
    </row>
    <row r="11" spans="1:11" s="22" customFormat="1" ht="24.95" customHeight="1">
      <c r="A11" s="20">
        <v>15</v>
      </c>
      <c r="B11" s="28" t="s">
        <v>57</v>
      </c>
      <c r="C11" s="119">
        <v>12</v>
      </c>
      <c r="D11" s="117">
        <f>C11/20</f>
        <v>0.6</v>
      </c>
      <c r="E11" s="119">
        <v>14</v>
      </c>
      <c r="F11" s="117">
        <f>E11/20</f>
        <v>0.7</v>
      </c>
      <c r="G11" s="119">
        <v>14</v>
      </c>
      <c r="H11" s="117">
        <f>G11/18</f>
        <v>0.77777777777777779</v>
      </c>
      <c r="I11" s="119">
        <v>12</v>
      </c>
      <c r="J11" s="117">
        <f>I11/20</f>
        <v>0.6</v>
      </c>
      <c r="K11" s="117">
        <f>(J11+H11+F11+D11)/4</f>
        <v>0.6694444444444444</v>
      </c>
    </row>
    <row r="12" spans="1:11" s="22" customFormat="1" ht="24.95" customHeight="1">
      <c r="A12" s="20">
        <v>3</v>
      </c>
      <c r="B12" s="28" t="s">
        <v>46</v>
      </c>
      <c r="C12" s="119">
        <v>13</v>
      </c>
      <c r="D12" s="117">
        <f>C12/20</f>
        <v>0.65</v>
      </c>
      <c r="E12" s="119">
        <v>13</v>
      </c>
      <c r="F12" s="117">
        <f>E12/20</f>
        <v>0.65</v>
      </c>
      <c r="G12" s="119">
        <v>13</v>
      </c>
      <c r="H12" s="117">
        <f>G12/18</f>
        <v>0.72222222222222221</v>
      </c>
      <c r="I12" s="119">
        <v>13</v>
      </c>
      <c r="J12" s="117">
        <f>I12/20</f>
        <v>0.65</v>
      </c>
      <c r="K12" s="117">
        <f>(J12+H12+F12+D12)/4</f>
        <v>0.66805555555555551</v>
      </c>
    </row>
    <row r="13" spans="1:11" s="22" customFormat="1" ht="24.95" customHeight="1">
      <c r="A13" s="20">
        <v>5</v>
      </c>
      <c r="B13" s="28" t="s">
        <v>48</v>
      </c>
      <c r="C13" s="119">
        <v>13</v>
      </c>
      <c r="D13" s="117">
        <f>C13/20</f>
        <v>0.65</v>
      </c>
      <c r="E13" s="119">
        <v>13</v>
      </c>
      <c r="F13" s="117">
        <f>E13/20</f>
        <v>0.65</v>
      </c>
      <c r="G13" s="119">
        <v>13</v>
      </c>
      <c r="H13" s="117">
        <f>G13/18</f>
        <v>0.72222222222222221</v>
      </c>
      <c r="I13" s="119">
        <v>13</v>
      </c>
      <c r="J13" s="117">
        <f>I13/20</f>
        <v>0.65</v>
      </c>
      <c r="K13" s="117">
        <f>(J13+H13+F13+D13)/4</f>
        <v>0.66805555555555551</v>
      </c>
    </row>
    <row r="14" spans="1:11" s="22" customFormat="1" ht="24.95" customHeight="1">
      <c r="A14" s="20">
        <v>29</v>
      </c>
      <c r="B14" s="28" t="s">
        <v>70</v>
      </c>
      <c r="C14" s="119">
        <v>13</v>
      </c>
      <c r="D14" s="117">
        <f>C14/20</f>
        <v>0.65</v>
      </c>
      <c r="E14" s="119">
        <v>13</v>
      </c>
      <c r="F14" s="117">
        <f>E14/20</f>
        <v>0.65</v>
      </c>
      <c r="G14" s="119">
        <v>13</v>
      </c>
      <c r="H14" s="117">
        <f>G14/18</f>
        <v>0.72222222222222221</v>
      </c>
      <c r="I14" s="119">
        <v>13</v>
      </c>
      <c r="J14" s="117">
        <f>I14/20</f>
        <v>0.65</v>
      </c>
      <c r="K14" s="117">
        <f>(J14+H14+F14+D14)/4</f>
        <v>0.66805555555555551</v>
      </c>
    </row>
    <row r="15" spans="1:11" s="22" customFormat="1" ht="24.95" customHeight="1">
      <c r="A15" s="20">
        <v>35</v>
      </c>
      <c r="B15" s="28" t="s">
        <v>76</v>
      </c>
      <c r="C15" s="119">
        <v>12</v>
      </c>
      <c r="D15" s="117">
        <f>C15/20</f>
        <v>0.6</v>
      </c>
      <c r="E15" s="119">
        <v>13</v>
      </c>
      <c r="F15" s="117">
        <f>E15/20</f>
        <v>0.65</v>
      </c>
      <c r="G15" s="119">
        <v>13</v>
      </c>
      <c r="H15" s="117">
        <f>G15/18</f>
        <v>0.72222222222222221</v>
      </c>
      <c r="I15" s="119">
        <v>12</v>
      </c>
      <c r="J15" s="117">
        <f>I15/20</f>
        <v>0.6</v>
      </c>
      <c r="K15" s="117">
        <f>(J15+H15+F15+D15)/4</f>
        <v>0.6430555555555556</v>
      </c>
    </row>
    <row r="16" spans="1:11" s="22" customFormat="1" ht="24.95" customHeight="1">
      <c r="A16" s="20">
        <v>25</v>
      </c>
      <c r="B16" s="28" t="s">
        <v>66</v>
      </c>
      <c r="C16" s="119">
        <v>12</v>
      </c>
      <c r="D16" s="117">
        <f>C16/20</f>
        <v>0.6</v>
      </c>
      <c r="E16" s="119">
        <v>12</v>
      </c>
      <c r="F16" s="117">
        <f>E16/20</f>
        <v>0.6</v>
      </c>
      <c r="G16" s="119">
        <v>12</v>
      </c>
      <c r="H16" s="117">
        <f>G16/18</f>
        <v>0.66666666666666663</v>
      </c>
      <c r="I16" s="119">
        <v>12</v>
      </c>
      <c r="J16" s="117">
        <f>I16/20</f>
        <v>0.6</v>
      </c>
      <c r="K16" s="117">
        <f>(J16+H16+F16+D16)/4</f>
        <v>0.6166666666666667</v>
      </c>
    </row>
    <row r="17" spans="1:11" s="22" customFormat="1" ht="24.95" customHeight="1">
      <c r="A17" s="20">
        <v>32</v>
      </c>
      <c r="B17" s="28" t="s">
        <v>73</v>
      </c>
      <c r="C17" s="119">
        <v>12</v>
      </c>
      <c r="D17" s="117">
        <f>C17/20</f>
        <v>0.6</v>
      </c>
      <c r="E17" s="119">
        <v>12</v>
      </c>
      <c r="F17" s="117">
        <f>E17/20</f>
        <v>0.6</v>
      </c>
      <c r="G17" s="119">
        <v>12</v>
      </c>
      <c r="H17" s="117">
        <f>G17/18</f>
        <v>0.66666666666666663</v>
      </c>
      <c r="I17" s="119">
        <v>12</v>
      </c>
      <c r="J17" s="117">
        <f>I17/20</f>
        <v>0.6</v>
      </c>
      <c r="K17" s="117">
        <f>(J17+H17+F17+D17)/4</f>
        <v>0.6166666666666667</v>
      </c>
    </row>
    <row r="18" spans="1:11" s="22" customFormat="1" ht="24.95" customHeight="1">
      <c r="A18" s="20">
        <v>4</v>
      </c>
      <c r="B18" s="28" t="s">
        <v>47</v>
      </c>
      <c r="C18" s="119">
        <v>11</v>
      </c>
      <c r="D18" s="117">
        <f>C18/20</f>
        <v>0.55000000000000004</v>
      </c>
      <c r="E18" s="119">
        <v>11</v>
      </c>
      <c r="F18" s="117">
        <f>E18/20</f>
        <v>0.55000000000000004</v>
      </c>
      <c r="G18" s="119">
        <v>13</v>
      </c>
      <c r="H18" s="117">
        <f>G18/18</f>
        <v>0.72222222222222221</v>
      </c>
      <c r="I18" s="119">
        <v>11</v>
      </c>
      <c r="J18" s="117">
        <f>I18/20</f>
        <v>0.55000000000000004</v>
      </c>
      <c r="K18" s="117">
        <f>(J18+H18+F18+D18)/4</f>
        <v>0.59305555555555556</v>
      </c>
    </row>
    <row r="19" spans="1:11" s="22" customFormat="1" ht="24.95" customHeight="1">
      <c r="A19" s="20">
        <v>8</v>
      </c>
      <c r="B19" s="28" t="s">
        <v>51</v>
      </c>
      <c r="C19" s="119">
        <v>11</v>
      </c>
      <c r="D19" s="117">
        <f>C19/20</f>
        <v>0.55000000000000004</v>
      </c>
      <c r="E19" s="119">
        <v>12</v>
      </c>
      <c r="F19" s="117">
        <f>E19/20</f>
        <v>0.6</v>
      </c>
      <c r="G19" s="119">
        <v>12</v>
      </c>
      <c r="H19" s="117">
        <f>G19/18</f>
        <v>0.66666666666666663</v>
      </c>
      <c r="I19" s="119">
        <v>11</v>
      </c>
      <c r="J19" s="117">
        <f>I19/20</f>
        <v>0.55000000000000004</v>
      </c>
      <c r="K19" s="117">
        <f>(J19+H19+F19+D19)/4</f>
        <v>0.59166666666666679</v>
      </c>
    </row>
    <row r="20" spans="1:11" s="22" customFormat="1" ht="24.95" customHeight="1">
      <c r="A20" s="20">
        <v>7</v>
      </c>
      <c r="B20" s="28" t="s">
        <v>50</v>
      </c>
      <c r="C20" s="119">
        <v>10</v>
      </c>
      <c r="D20" s="117">
        <f>C20/20</f>
        <v>0.5</v>
      </c>
      <c r="E20" s="119">
        <v>12</v>
      </c>
      <c r="F20" s="117">
        <f>E20/20</f>
        <v>0.6</v>
      </c>
      <c r="G20" s="119">
        <v>12</v>
      </c>
      <c r="H20" s="117">
        <f>G20/18</f>
        <v>0.66666666666666663</v>
      </c>
      <c r="I20" s="119">
        <v>10</v>
      </c>
      <c r="J20" s="117">
        <f>I20/20</f>
        <v>0.5</v>
      </c>
      <c r="K20" s="117">
        <f>(J20+H20+F20+D20)/4</f>
        <v>0.56666666666666665</v>
      </c>
    </row>
    <row r="21" spans="1:11" s="22" customFormat="1" ht="24.95" customHeight="1">
      <c r="A21" s="20">
        <v>31</v>
      </c>
      <c r="B21" s="28" t="s">
        <v>72</v>
      </c>
      <c r="C21" s="119">
        <v>11</v>
      </c>
      <c r="D21" s="117">
        <f>C21/20</f>
        <v>0.55000000000000004</v>
      </c>
      <c r="E21" s="119">
        <v>11</v>
      </c>
      <c r="F21" s="117">
        <f>E21/20</f>
        <v>0.55000000000000004</v>
      </c>
      <c r="G21" s="119">
        <v>11</v>
      </c>
      <c r="H21" s="117">
        <f>G21/18</f>
        <v>0.61111111111111116</v>
      </c>
      <c r="I21" s="119">
        <v>11</v>
      </c>
      <c r="J21" s="117">
        <f>I21/20</f>
        <v>0.55000000000000004</v>
      </c>
      <c r="K21" s="117">
        <f>(J21+H21+F21+D21)/4</f>
        <v>0.56527777777777777</v>
      </c>
    </row>
    <row r="22" spans="1:11" s="22" customFormat="1" ht="24.95" customHeight="1">
      <c r="A22" s="20">
        <v>33</v>
      </c>
      <c r="B22" s="28" t="s">
        <v>74</v>
      </c>
      <c r="C22" s="119">
        <v>11</v>
      </c>
      <c r="D22" s="117">
        <f>C22/20</f>
        <v>0.55000000000000004</v>
      </c>
      <c r="E22" s="119">
        <v>11</v>
      </c>
      <c r="F22" s="117">
        <f>E22/20</f>
        <v>0.55000000000000004</v>
      </c>
      <c r="G22" s="119">
        <v>11</v>
      </c>
      <c r="H22" s="117">
        <f>G22/18</f>
        <v>0.61111111111111116</v>
      </c>
      <c r="I22" s="119">
        <v>11</v>
      </c>
      <c r="J22" s="117">
        <f>I22/20</f>
        <v>0.55000000000000004</v>
      </c>
      <c r="K22" s="117">
        <f>(J22+H22+F22+D22)/4</f>
        <v>0.56527777777777777</v>
      </c>
    </row>
    <row r="23" spans="1:11" s="22" customFormat="1" ht="24.95" customHeight="1">
      <c r="A23" s="20">
        <v>11</v>
      </c>
      <c r="B23" s="28" t="s">
        <v>54</v>
      </c>
      <c r="C23" s="119">
        <v>10</v>
      </c>
      <c r="D23" s="117">
        <f>C23/20</f>
        <v>0.5</v>
      </c>
      <c r="E23" s="119">
        <v>11</v>
      </c>
      <c r="F23" s="117">
        <f>E23/20</f>
        <v>0.55000000000000004</v>
      </c>
      <c r="G23" s="119">
        <v>11</v>
      </c>
      <c r="H23" s="117">
        <f>G23/18</f>
        <v>0.61111111111111116</v>
      </c>
      <c r="I23" s="119">
        <v>10</v>
      </c>
      <c r="J23" s="117">
        <f>I23/20</f>
        <v>0.5</v>
      </c>
      <c r="K23" s="117">
        <f>(J23+H23+F23+D23)/4</f>
        <v>0.54027777777777786</v>
      </c>
    </row>
    <row r="24" spans="1:11" s="22" customFormat="1" ht="24.95" customHeight="1">
      <c r="A24" s="20">
        <v>19</v>
      </c>
      <c r="B24" s="28" t="s">
        <v>61</v>
      </c>
      <c r="C24" s="119">
        <v>9</v>
      </c>
      <c r="D24" s="117">
        <f>C24/20</f>
        <v>0.45</v>
      </c>
      <c r="E24" s="119">
        <v>10</v>
      </c>
      <c r="F24" s="117">
        <f>E24/20</f>
        <v>0.5</v>
      </c>
      <c r="G24" s="119">
        <v>13</v>
      </c>
      <c r="H24" s="117">
        <f>G24/18</f>
        <v>0.72222222222222221</v>
      </c>
      <c r="I24" s="119">
        <v>9</v>
      </c>
      <c r="J24" s="117">
        <f>I24/20</f>
        <v>0.45</v>
      </c>
      <c r="K24" s="117">
        <f>(J24+H24+F24+D24)/4</f>
        <v>0.53055555555555556</v>
      </c>
    </row>
    <row r="25" spans="1:11" s="22" customFormat="1" ht="24.95" customHeight="1">
      <c r="A25" s="20">
        <v>16</v>
      </c>
      <c r="B25" s="28" t="s">
        <v>58</v>
      </c>
      <c r="C25" s="119">
        <v>9</v>
      </c>
      <c r="D25" s="117">
        <f>C25/20</f>
        <v>0.45</v>
      </c>
      <c r="E25" s="119">
        <v>10</v>
      </c>
      <c r="F25" s="117">
        <f>E25/20</f>
        <v>0.5</v>
      </c>
      <c r="G25" s="119">
        <v>10</v>
      </c>
      <c r="H25" s="117">
        <f>G25/18</f>
        <v>0.55555555555555558</v>
      </c>
      <c r="I25" s="119">
        <v>9</v>
      </c>
      <c r="J25" s="117">
        <f>I25/20</f>
        <v>0.45</v>
      </c>
      <c r="K25" s="117">
        <f>(J25+H25+F25+D25)/4</f>
        <v>0.48888888888888887</v>
      </c>
    </row>
    <row r="26" spans="1:11" s="22" customFormat="1" ht="24.95" customHeight="1">
      <c r="A26" s="20">
        <v>12</v>
      </c>
      <c r="B26" s="28" t="s">
        <v>1053</v>
      </c>
      <c r="C26" s="119">
        <v>7</v>
      </c>
      <c r="D26" s="117">
        <f>C26/20</f>
        <v>0.35</v>
      </c>
      <c r="E26" s="119">
        <v>9</v>
      </c>
      <c r="F26" s="117">
        <f>E26/20</f>
        <v>0.45</v>
      </c>
      <c r="G26" s="119">
        <v>14</v>
      </c>
      <c r="H26" s="117">
        <f>G26/18</f>
        <v>0.77777777777777779</v>
      </c>
      <c r="I26" s="119">
        <v>7</v>
      </c>
      <c r="J26" s="117">
        <f>I26/20</f>
        <v>0.35</v>
      </c>
      <c r="K26" s="117">
        <f>(J26+H26+F26+D26)/4</f>
        <v>0.4819444444444444</v>
      </c>
    </row>
    <row r="27" spans="1:11" s="22" customFormat="1" ht="24.95" customHeight="1">
      <c r="A27" s="20">
        <v>18</v>
      </c>
      <c r="B27" s="28" t="s">
        <v>60</v>
      </c>
      <c r="C27" s="119">
        <v>8</v>
      </c>
      <c r="D27" s="117">
        <f>C27/20</f>
        <v>0.4</v>
      </c>
      <c r="E27" s="119">
        <v>10</v>
      </c>
      <c r="F27" s="117">
        <f>E27/20</f>
        <v>0.5</v>
      </c>
      <c r="G27" s="119">
        <v>10</v>
      </c>
      <c r="H27" s="117">
        <f>G27/18</f>
        <v>0.55555555555555558</v>
      </c>
      <c r="I27" s="119">
        <v>8</v>
      </c>
      <c r="J27" s="117">
        <f>I27/20</f>
        <v>0.4</v>
      </c>
      <c r="K27" s="117">
        <f>(J27+H27+F27+D27)/4</f>
        <v>0.46388888888888891</v>
      </c>
    </row>
    <row r="28" spans="1:11" s="22" customFormat="1" ht="24.95" customHeight="1">
      <c r="A28" s="20">
        <v>23</v>
      </c>
      <c r="B28" s="28" t="s">
        <v>64</v>
      </c>
      <c r="C28" s="119">
        <v>9</v>
      </c>
      <c r="D28" s="117">
        <f>C28/20</f>
        <v>0.45</v>
      </c>
      <c r="E28" s="119">
        <v>9</v>
      </c>
      <c r="F28" s="117">
        <f>E28/20</f>
        <v>0.45</v>
      </c>
      <c r="G28" s="119">
        <v>9</v>
      </c>
      <c r="H28" s="117">
        <f>G28/18</f>
        <v>0.5</v>
      </c>
      <c r="I28" s="119">
        <v>9</v>
      </c>
      <c r="J28" s="117">
        <f>I28/20</f>
        <v>0.45</v>
      </c>
      <c r="K28" s="117">
        <f>(J28+H28+F28+D28)/4</f>
        <v>0.46249999999999997</v>
      </c>
    </row>
    <row r="29" spans="1:11" s="22" customFormat="1" ht="24.95" customHeight="1">
      <c r="A29" s="20">
        <v>2</v>
      </c>
      <c r="B29" s="28" t="s">
        <v>45</v>
      </c>
      <c r="C29" s="119">
        <v>8</v>
      </c>
      <c r="D29" s="117">
        <f>C29/20</f>
        <v>0.4</v>
      </c>
      <c r="E29" s="119">
        <v>8</v>
      </c>
      <c r="F29" s="117">
        <f>E29/20</f>
        <v>0.4</v>
      </c>
      <c r="G29" s="119">
        <v>8</v>
      </c>
      <c r="H29" s="117">
        <f>G29/18</f>
        <v>0.44444444444444442</v>
      </c>
      <c r="I29" s="119">
        <v>8</v>
      </c>
      <c r="J29" s="117">
        <f>I29/20</f>
        <v>0.4</v>
      </c>
      <c r="K29" s="117">
        <f>(J29+H29+F29+D29)/4</f>
        <v>0.41111111111111109</v>
      </c>
    </row>
    <row r="30" spans="1:11" s="22" customFormat="1" ht="24.95" customHeight="1">
      <c r="A30" s="20">
        <v>21</v>
      </c>
      <c r="B30" s="28" t="s">
        <v>447</v>
      </c>
      <c r="C30" s="119">
        <v>8</v>
      </c>
      <c r="D30" s="117">
        <f>C30/20</f>
        <v>0.4</v>
      </c>
      <c r="E30" s="119">
        <v>8</v>
      </c>
      <c r="F30" s="117">
        <f>E30/20</f>
        <v>0.4</v>
      </c>
      <c r="G30" s="119">
        <v>8</v>
      </c>
      <c r="H30" s="117">
        <f>G30/18</f>
        <v>0.44444444444444442</v>
      </c>
      <c r="I30" s="119">
        <v>8</v>
      </c>
      <c r="J30" s="117">
        <f>I30/20</f>
        <v>0.4</v>
      </c>
      <c r="K30" s="117">
        <f>(J30+H30+F30+D30)/4</f>
        <v>0.41111111111111109</v>
      </c>
    </row>
    <row r="31" spans="1:11" s="22" customFormat="1" ht="24.95" customHeight="1">
      <c r="A31" s="20">
        <v>28</v>
      </c>
      <c r="B31" s="28" t="s">
        <v>69</v>
      </c>
      <c r="C31" s="119">
        <v>7</v>
      </c>
      <c r="D31" s="117">
        <f>C31/20</f>
        <v>0.35</v>
      </c>
      <c r="E31" s="119">
        <v>8</v>
      </c>
      <c r="F31" s="117">
        <f>E31/20</f>
        <v>0.4</v>
      </c>
      <c r="G31" s="119">
        <v>8</v>
      </c>
      <c r="H31" s="117">
        <f>G31/18</f>
        <v>0.44444444444444442</v>
      </c>
      <c r="I31" s="119">
        <v>7</v>
      </c>
      <c r="J31" s="117">
        <f>I31/20</f>
        <v>0.35</v>
      </c>
      <c r="K31" s="117">
        <f>(J31+H31+F31+D31)/4</f>
        <v>0.38611111111111107</v>
      </c>
    </row>
    <row r="32" spans="1:11" s="22" customFormat="1" ht="24.95" customHeight="1">
      <c r="A32" s="20">
        <v>17</v>
      </c>
      <c r="B32" s="28" t="s">
        <v>59</v>
      </c>
      <c r="C32" s="119">
        <v>6</v>
      </c>
      <c r="D32" s="117">
        <f>C32/20</f>
        <v>0.3</v>
      </c>
      <c r="E32" s="119">
        <v>7</v>
      </c>
      <c r="F32" s="117">
        <f>E32/20</f>
        <v>0.35</v>
      </c>
      <c r="G32" s="119">
        <v>10</v>
      </c>
      <c r="H32" s="117">
        <f>G32/18</f>
        <v>0.55555555555555558</v>
      </c>
      <c r="I32" s="119">
        <v>6</v>
      </c>
      <c r="J32" s="117">
        <f>I32/20</f>
        <v>0.3</v>
      </c>
      <c r="K32" s="117">
        <f>(J32+H32+F32+D32)/4</f>
        <v>0.37638888888888894</v>
      </c>
    </row>
    <row r="33" spans="1:11" s="22" customFormat="1" ht="24.95" customHeight="1">
      <c r="A33" s="20">
        <v>14</v>
      </c>
      <c r="B33" s="28" t="s">
        <v>56</v>
      </c>
      <c r="C33" s="119">
        <v>5</v>
      </c>
      <c r="D33" s="117">
        <f>C33/20</f>
        <v>0.25</v>
      </c>
      <c r="E33" s="119">
        <v>8</v>
      </c>
      <c r="F33" s="117">
        <f>E33/20</f>
        <v>0.4</v>
      </c>
      <c r="G33" s="119">
        <v>10</v>
      </c>
      <c r="H33" s="117">
        <f>G33/18</f>
        <v>0.55555555555555558</v>
      </c>
      <c r="I33" s="119">
        <v>5</v>
      </c>
      <c r="J33" s="117">
        <f>I33/20</f>
        <v>0.25</v>
      </c>
      <c r="K33" s="117">
        <f>(J33+H33+F33+D33)/4</f>
        <v>0.36388888888888893</v>
      </c>
    </row>
    <row r="34" spans="1:11" s="22" customFormat="1" ht="24.95" customHeight="1">
      <c r="A34" s="20">
        <v>34</v>
      </c>
      <c r="B34" s="28" t="s">
        <v>75</v>
      </c>
      <c r="C34" s="119">
        <v>5</v>
      </c>
      <c r="D34" s="117">
        <f>C34/20</f>
        <v>0.25</v>
      </c>
      <c r="E34" s="119">
        <v>6</v>
      </c>
      <c r="F34" s="117">
        <f>E34/20</f>
        <v>0.3</v>
      </c>
      <c r="G34" s="119">
        <v>8</v>
      </c>
      <c r="H34" s="117">
        <f>G34/18</f>
        <v>0.44444444444444442</v>
      </c>
      <c r="I34" s="119">
        <v>5</v>
      </c>
      <c r="J34" s="117">
        <f>I34/20</f>
        <v>0.25</v>
      </c>
      <c r="K34" s="117">
        <f>(J34+H34+F34+D34)/4</f>
        <v>0.31111111111111112</v>
      </c>
    </row>
    <row r="35" spans="1:11" s="22" customFormat="1" ht="24.95" customHeight="1">
      <c r="A35" s="20">
        <v>13</v>
      </c>
      <c r="B35" s="28" t="s">
        <v>55</v>
      </c>
      <c r="C35" s="119">
        <v>5</v>
      </c>
      <c r="D35" s="117">
        <f>C35/20</f>
        <v>0.25</v>
      </c>
      <c r="E35" s="119">
        <v>7</v>
      </c>
      <c r="F35" s="117">
        <f>E35/20</f>
        <v>0.35</v>
      </c>
      <c r="G35" s="119">
        <v>7</v>
      </c>
      <c r="H35" s="117">
        <f>G35/18</f>
        <v>0.3888888888888889</v>
      </c>
      <c r="I35" s="119">
        <v>5</v>
      </c>
      <c r="J35" s="117">
        <f>I35/20</f>
        <v>0.25</v>
      </c>
      <c r="K35" s="117">
        <f>(J35+H35+F35+D35)/4</f>
        <v>0.30972222222222223</v>
      </c>
    </row>
    <row r="36" spans="1:11" s="22" customFormat="1" ht="24.95" customHeight="1">
      <c r="A36" s="20">
        <v>6</v>
      </c>
      <c r="B36" s="28" t="s">
        <v>49</v>
      </c>
      <c r="C36" s="119">
        <v>2</v>
      </c>
      <c r="D36" s="117">
        <f>C36/20</f>
        <v>0.1</v>
      </c>
      <c r="E36" s="119">
        <v>7</v>
      </c>
      <c r="F36" s="117">
        <f>E36/20</f>
        <v>0.35</v>
      </c>
      <c r="G36" s="119">
        <v>7</v>
      </c>
      <c r="H36" s="117">
        <f>G36/18</f>
        <v>0.3888888888888889</v>
      </c>
      <c r="I36" s="119">
        <v>2</v>
      </c>
      <c r="J36" s="117">
        <f>I36/20</f>
        <v>0.1</v>
      </c>
      <c r="K36" s="117">
        <f>(J36+H36+F36+D36)/4</f>
        <v>0.23472222222222222</v>
      </c>
    </row>
    <row r="37" spans="1:11" s="22" customFormat="1" ht="24.95" customHeight="1">
      <c r="A37" s="20">
        <v>1</v>
      </c>
      <c r="B37" s="28" t="s">
        <v>44</v>
      </c>
      <c r="C37" s="119">
        <v>4</v>
      </c>
      <c r="D37" s="117">
        <f>C37/20</f>
        <v>0.2</v>
      </c>
      <c r="E37" s="119">
        <v>4</v>
      </c>
      <c r="F37" s="117">
        <f>E37/20</f>
        <v>0.2</v>
      </c>
      <c r="G37" s="119">
        <v>4</v>
      </c>
      <c r="H37" s="117">
        <f>G37/18</f>
        <v>0.22222222222222221</v>
      </c>
      <c r="I37" s="119">
        <v>4</v>
      </c>
      <c r="J37" s="117">
        <f>I37/20</f>
        <v>0.2</v>
      </c>
      <c r="K37" s="117">
        <f>(J37+H37+F37+D37)/4</f>
        <v>0.20555555555555555</v>
      </c>
    </row>
    <row r="38" spans="1:11" s="22" customFormat="1" ht="24.95" customHeight="1">
      <c r="A38" s="20">
        <v>30</v>
      </c>
      <c r="B38" s="28" t="s">
        <v>71</v>
      </c>
      <c r="C38" s="119">
        <v>2</v>
      </c>
      <c r="D38" s="117">
        <f>C38/20</f>
        <v>0.1</v>
      </c>
      <c r="E38" s="119">
        <v>4</v>
      </c>
      <c r="F38" s="117">
        <f>E38/20</f>
        <v>0.2</v>
      </c>
      <c r="G38" s="119">
        <v>4</v>
      </c>
      <c r="H38" s="117">
        <f>G38/18</f>
        <v>0.22222222222222221</v>
      </c>
      <c r="I38" s="119">
        <v>2</v>
      </c>
      <c r="J38" s="117">
        <f>I38/20</f>
        <v>0.1</v>
      </c>
      <c r="K38" s="117">
        <f>(J38+H38+F38+D38)/4</f>
        <v>0.15555555555555553</v>
      </c>
    </row>
    <row r="39" spans="1:11" s="22" customFormat="1" ht="24.95" customHeight="1">
      <c r="A39" s="20">
        <v>24</v>
      </c>
      <c r="B39" s="28" t="s">
        <v>65</v>
      </c>
      <c r="C39" s="119">
        <v>3</v>
      </c>
      <c r="D39" s="117">
        <f>C39/20</f>
        <v>0.15</v>
      </c>
      <c r="E39" s="119">
        <v>3</v>
      </c>
      <c r="F39" s="117">
        <f>E39/20</f>
        <v>0.15</v>
      </c>
      <c r="G39" s="119">
        <v>3</v>
      </c>
      <c r="H39" s="117">
        <f>G39/18</f>
        <v>0.16666666666666666</v>
      </c>
      <c r="I39" s="119">
        <v>3</v>
      </c>
      <c r="J39" s="117">
        <f>I39/20</f>
        <v>0.15</v>
      </c>
      <c r="K39" s="117">
        <f>(J39+H39+F39+D39)/4</f>
        <v>0.15416666666666667</v>
      </c>
    </row>
    <row r="40" spans="1:11" s="22" customFormat="1" ht="24.95" customHeight="1">
      <c r="A40" s="20">
        <v>27</v>
      </c>
      <c r="B40" s="28" t="s">
        <v>68</v>
      </c>
      <c r="C40" s="119">
        <v>1</v>
      </c>
      <c r="D40" s="117">
        <f>C40/20</f>
        <v>0.05</v>
      </c>
      <c r="E40" s="119">
        <v>3</v>
      </c>
      <c r="F40" s="117">
        <f>E40/20</f>
        <v>0.15</v>
      </c>
      <c r="G40" s="119">
        <v>5</v>
      </c>
      <c r="H40" s="117">
        <f>G40/18</f>
        <v>0.27777777777777779</v>
      </c>
      <c r="I40" s="119">
        <v>1</v>
      </c>
      <c r="J40" s="117">
        <f>I40/20</f>
        <v>0.05</v>
      </c>
      <c r="K40" s="117">
        <f>(J40+H40+F40+D40)/4</f>
        <v>0.13194444444444445</v>
      </c>
    </row>
    <row r="41" spans="1:11" ht="24.95" customHeight="1">
      <c r="A41" s="1"/>
      <c r="B41" s="48"/>
    </row>
  </sheetData>
  <autoFilter ref="A5:K5">
    <sortState ref="A6:K40">
      <sortCondition descending="1" ref="K5"/>
    </sortState>
  </autoFilter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7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176" t="s">
        <v>460</v>
      </c>
      <c r="B1" s="176"/>
      <c r="C1" s="176"/>
    </row>
    <row r="2" spans="1:3" s="16" customFormat="1" ht="24.75" customHeight="1">
      <c r="A2" s="14" t="s">
        <v>455</v>
      </c>
      <c r="B2" s="15" t="s">
        <v>456</v>
      </c>
      <c r="C2" s="15" t="s">
        <v>457</v>
      </c>
    </row>
    <row r="3" spans="1:3" ht="24.95" customHeight="1">
      <c r="A3" s="2">
        <v>1</v>
      </c>
      <c r="B3" s="4" t="s">
        <v>361</v>
      </c>
      <c r="C3" s="4"/>
    </row>
    <row r="4" spans="1:3" ht="24.95" customHeight="1">
      <c r="A4" s="2">
        <v>2</v>
      </c>
      <c r="B4" s="4" t="s">
        <v>362</v>
      </c>
      <c r="C4" s="4"/>
    </row>
    <row r="5" spans="1:3" ht="24.95" customHeight="1">
      <c r="A5" s="2">
        <v>3</v>
      </c>
      <c r="B5" s="4" t="s">
        <v>363</v>
      </c>
      <c r="C5" s="4"/>
    </row>
    <row r="6" spans="1:3" ht="24.95" customHeight="1">
      <c r="A6" s="2">
        <v>4</v>
      </c>
      <c r="B6" s="4" t="s">
        <v>364</v>
      </c>
      <c r="C6" s="4"/>
    </row>
    <row r="7" spans="1:3" ht="24.95" customHeight="1">
      <c r="A7" s="2">
        <v>5</v>
      </c>
      <c r="B7" s="4" t="s">
        <v>365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177" t="s">
        <v>459</v>
      </c>
      <c r="B1" s="177"/>
      <c r="C1" s="177"/>
    </row>
    <row r="2" spans="1:3" ht="22.5" customHeight="1">
      <c r="A2" s="14" t="s">
        <v>455</v>
      </c>
      <c r="B2" s="15" t="s">
        <v>456</v>
      </c>
      <c r="C2" s="15" t="s">
        <v>457</v>
      </c>
    </row>
    <row r="3" spans="1:3" ht="24.95" customHeight="1">
      <c r="A3" s="2">
        <v>1</v>
      </c>
      <c r="B3" s="12" t="s">
        <v>337</v>
      </c>
      <c r="C3" s="4"/>
    </row>
    <row r="4" spans="1:3" ht="24.95" customHeight="1">
      <c r="A4" s="2">
        <v>2</v>
      </c>
      <c r="B4" s="12" t="s">
        <v>338</v>
      </c>
      <c r="C4" s="4"/>
    </row>
    <row r="5" spans="1:3" ht="24.95" customHeight="1">
      <c r="A5" s="2">
        <v>3</v>
      </c>
      <c r="B5" s="12" t="s">
        <v>339</v>
      </c>
      <c r="C5" s="4"/>
    </row>
    <row r="6" spans="1:3" ht="24.95" customHeight="1">
      <c r="A6" s="2">
        <v>4</v>
      </c>
      <c r="B6" s="12" t="s">
        <v>340</v>
      </c>
      <c r="C6" s="4"/>
    </row>
    <row r="7" spans="1:3" ht="24.95" customHeight="1">
      <c r="A7" s="2">
        <v>5</v>
      </c>
      <c r="B7" s="12" t="s">
        <v>341</v>
      </c>
      <c r="C7" s="4"/>
    </row>
    <row r="8" spans="1:3" ht="24.95" customHeight="1">
      <c r="A8" s="2">
        <v>6</v>
      </c>
      <c r="B8" s="12" t="s">
        <v>342</v>
      </c>
      <c r="C8" s="4"/>
    </row>
    <row r="9" spans="1:3" ht="24.95" customHeight="1">
      <c r="A9" s="2">
        <v>7</v>
      </c>
      <c r="B9" s="12" t="s">
        <v>343</v>
      </c>
      <c r="C9" s="4"/>
    </row>
    <row r="10" spans="1:3" ht="24.95" customHeight="1">
      <c r="A10" s="2">
        <v>8</v>
      </c>
      <c r="B10" s="12" t="s">
        <v>344</v>
      </c>
      <c r="C10" s="4"/>
    </row>
    <row r="11" spans="1:3" ht="24.95" customHeight="1">
      <c r="A11" s="2">
        <v>9</v>
      </c>
      <c r="B11" s="12" t="s">
        <v>345</v>
      </c>
      <c r="C11" s="4"/>
    </row>
    <row r="12" spans="1:3" ht="24.95" customHeight="1">
      <c r="A12" s="2">
        <v>10</v>
      </c>
      <c r="B12" s="12" t="s">
        <v>346</v>
      </c>
      <c r="C12" s="4"/>
    </row>
    <row r="13" spans="1:3" ht="24.95" customHeight="1">
      <c r="A13" s="2">
        <v>11</v>
      </c>
      <c r="B13" s="12" t="s">
        <v>347</v>
      </c>
      <c r="C13" s="4"/>
    </row>
    <row r="14" spans="1:3" ht="24.95" customHeight="1">
      <c r="A14" s="2">
        <v>12</v>
      </c>
      <c r="B14" s="12" t="s">
        <v>348</v>
      </c>
      <c r="C14" s="4"/>
    </row>
    <row r="15" spans="1:3" ht="24.95" customHeight="1">
      <c r="A15" s="2">
        <v>13</v>
      </c>
      <c r="B15" s="12" t="s">
        <v>349</v>
      </c>
      <c r="C15" s="4"/>
    </row>
    <row r="16" spans="1:3" ht="24.95" customHeight="1">
      <c r="A16" s="2">
        <v>14</v>
      </c>
      <c r="B16" s="12" t="s">
        <v>350</v>
      </c>
      <c r="C16" s="4"/>
    </row>
    <row r="17" spans="1:3" ht="24.95" customHeight="1">
      <c r="A17" s="2">
        <v>15</v>
      </c>
      <c r="B17" s="12" t="s">
        <v>351</v>
      </c>
      <c r="C17" s="4"/>
    </row>
    <row r="18" spans="1:3" ht="24.95" customHeight="1">
      <c r="A18" s="2">
        <v>16</v>
      </c>
      <c r="B18" s="12" t="s">
        <v>352</v>
      </c>
      <c r="C18" s="4"/>
    </row>
    <row r="19" spans="1:3" ht="24.95" customHeight="1">
      <c r="A19" s="2">
        <v>17</v>
      </c>
      <c r="B19" s="12" t="s">
        <v>353</v>
      </c>
      <c r="C19" s="4"/>
    </row>
    <row r="20" spans="1:3" ht="24.95" customHeight="1">
      <c r="A20" s="2">
        <v>18</v>
      </c>
      <c r="B20" s="12" t="s">
        <v>354</v>
      </c>
      <c r="C20" s="4"/>
    </row>
    <row r="21" spans="1:3" ht="24.95" customHeight="1">
      <c r="A21" s="2">
        <v>19</v>
      </c>
      <c r="B21" s="12" t="s">
        <v>355</v>
      </c>
      <c r="C21" s="4"/>
    </row>
    <row r="22" spans="1:3" ht="24.95" customHeight="1">
      <c r="A22" s="2">
        <v>20</v>
      </c>
      <c r="B22" s="12" t="s">
        <v>356</v>
      </c>
      <c r="C22" s="4"/>
    </row>
    <row r="23" spans="1:3" ht="24.95" customHeight="1">
      <c r="A23" s="2">
        <v>21</v>
      </c>
      <c r="B23" s="12" t="s">
        <v>357</v>
      </c>
      <c r="C23" s="4"/>
    </row>
    <row r="24" spans="1:3" ht="24.95" customHeight="1">
      <c r="A24" s="2">
        <v>22</v>
      </c>
      <c r="B24" s="12" t="s">
        <v>358</v>
      </c>
      <c r="C24" s="4"/>
    </row>
    <row r="25" spans="1:3" ht="24.95" customHeight="1">
      <c r="A25" s="2">
        <v>23</v>
      </c>
      <c r="B25" s="12" t="s">
        <v>359</v>
      </c>
      <c r="C25" s="4"/>
    </row>
    <row r="26" spans="1:3" ht="24.95" customHeight="1">
      <c r="A26" s="2">
        <v>24</v>
      </c>
      <c r="B26" s="12" t="s">
        <v>360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topLeftCell="A16" workbookViewId="0">
      <selection activeCell="V21" sqref="V21"/>
    </sheetView>
  </sheetViews>
  <sheetFormatPr defaultRowHeight="24.95" customHeight="1"/>
  <cols>
    <col min="1" max="1" width="4.28515625" style="19" customWidth="1"/>
    <col min="2" max="2" width="25" style="9" customWidth="1"/>
    <col min="3" max="3" width="7.28515625" style="115" customWidth="1"/>
    <col min="4" max="4" width="6.42578125" style="115" customWidth="1"/>
    <col min="5" max="5" width="6" style="115" customWidth="1"/>
    <col min="6" max="6" width="6.140625" style="115" customWidth="1"/>
    <col min="7" max="7" width="6.140625" style="125" customWidth="1"/>
    <col min="8" max="8" width="6.5703125" style="115" customWidth="1"/>
    <col min="9" max="9" width="6.85546875" style="115" customWidth="1"/>
    <col min="10" max="10" width="6" style="115" customWidth="1"/>
    <col min="11" max="12" width="6.28515625" style="115" customWidth="1"/>
    <col min="13" max="13" width="6.42578125" style="115" customWidth="1"/>
    <col min="14" max="14" width="6" style="115" customWidth="1"/>
    <col min="15" max="15" width="5.85546875" style="115" customWidth="1"/>
    <col min="16" max="16" width="7" style="115" customWidth="1"/>
    <col min="17" max="17" width="7.5703125" style="115" customWidth="1"/>
    <col min="18" max="16384" width="9.140625" style="9"/>
  </cols>
  <sheetData>
    <row r="1" spans="1:17" ht="24.95" customHeight="1">
      <c r="A1" s="158" t="s">
        <v>943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7" s="27" customFormat="1" ht="24.95" customHeight="1">
      <c r="A2" s="80"/>
      <c r="B2" s="78" t="s">
        <v>388</v>
      </c>
      <c r="C2" s="157" t="s">
        <v>986</v>
      </c>
      <c r="D2" s="157"/>
      <c r="E2" s="157" t="s">
        <v>987</v>
      </c>
      <c r="F2" s="157"/>
      <c r="G2" s="151" t="s">
        <v>988</v>
      </c>
      <c r="H2" s="152"/>
      <c r="I2" s="151" t="s">
        <v>992</v>
      </c>
      <c r="J2" s="152"/>
      <c r="K2" s="153" t="s">
        <v>990</v>
      </c>
      <c r="L2" s="154"/>
      <c r="M2" s="153" t="s">
        <v>991</v>
      </c>
      <c r="N2" s="154"/>
      <c r="O2" s="151" t="s">
        <v>981</v>
      </c>
      <c r="P2" s="152"/>
      <c r="Q2" s="81"/>
    </row>
    <row r="3" spans="1:17" ht="24.95" customHeight="1">
      <c r="A3" s="69"/>
      <c r="B3" s="78" t="s">
        <v>982</v>
      </c>
      <c r="C3" s="13" t="s">
        <v>1019</v>
      </c>
      <c r="D3" s="113" t="s">
        <v>983</v>
      </c>
      <c r="E3" s="13" t="s">
        <v>1019</v>
      </c>
      <c r="F3" s="113" t="s">
        <v>983</v>
      </c>
      <c r="G3" s="89" t="s">
        <v>1019</v>
      </c>
      <c r="H3" s="113" t="s">
        <v>983</v>
      </c>
      <c r="I3" s="13" t="s">
        <v>1019</v>
      </c>
      <c r="J3" s="113" t="s">
        <v>983</v>
      </c>
      <c r="K3" s="13" t="s">
        <v>1019</v>
      </c>
      <c r="L3" s="114" t="s">
        <v>983</v>
      </c>
      <c r="M3" s="13" t="s">
        <v>1019</v>
      </c>
      <c r="N3" s="114" t="s">
        <v>983</v>
      </c>
      <c r="O3" s="13" t="s">
        <v>1019</v>
      </c>
      <c r="P3" s="114" t="s">
        <v>983</v>
      </c>
      <c r="Q3" s="114" t="s">
        <v>1019</v>
      </c>
    </row>
    <row r="4" spans="1:17" ht="15.75">
      <c r="A4" s="47"/>
      <c r="B4" s="77" t="s">
        <v>984</v>
      </c>
      <c r="C4" s="108">
        <v>8</v>
      </c>
      <c r="D4" s="116"/>
      <c r="E4" s="89">
        <v>19</v>
      </c>
      <c r="F4" s="116"/>
      <c r="G4" s="124">
        <v>19</v>
      </c>
      <c r="H4" s="116"/>
      <c r="I4" s="90">
        <v>18</v>
      </c>
      <c r="J4" s="117"/>
      <c r="K4" s="89">
        <v>16</v>
      </c>
      <c r="L4" s="118"/>
      <c r="M4" s="72">
        <v>17</v>
      </c>
      <c r="N4" s="118"/>
      <c r="O4" s="148">
        <v>9</v>
      </c>
      <c r="P4" s="118"/>
      <c r="Q4" s="91" t="s">
        <v>985</v>
      </c>
    </row>
    <row r="5" spans="1:17" s="49" customFormat="1" ht="22.5">
      <c r="A5" s="127" t="s">
        <v>455</v>
      </c>
      <c r="B5" s="75" t="s">
        <v>461</v>
      </c>
      <c r="C5" s="108"/>
      <c r="D5" s="119"/>
      <c r="E5" s="119"/>
      <c r="F5" s="119"/>
      <c r="G5" s="76"/>
      <c r="H5" s="119"/>
      <c r="I5" s="119"/>
      <c r="J5" s="119"/>
      <c r="K5" s="119"/>
      <c r="L5" s="119"/>
      <c r="M5" s="3"/>
      <c r="N5" s="119"/>
      <c r="O5" s="149"/>
      <c r="P5" s="119"/>
      <c r="Q5" s="119"/>
    </row>
    <row r="6" spans="1:17" s="27" customFormat="1" ht="30" customHeight="1">
      <c r="A6" s="31">
        <v>7</v>
      </c>
      <c r="B6" s="30" t="s">
        <v>778</v>
      </c>
      <c r="C6" s="108">
        <v>12</v>
      </c>
      <c r="D6" s="118">
        <f>C6/19</f>
        <v>0.63157894736842102</v>
      </c>
      <c r="E6" s="107">
        <v>14</v>
      </c>
      <c r="F6" s="118">
        <f>E6/19</f>
        <v>0.73684210526315785</v>
      </c>
      <c r="G6" s="126">
        <v>14</v>
      </c>
      <c r="H6" s="118">
        <f>G6/19</f>
        <v>0.73684210526315785</v>
      </c>
      <c r="I6" s="107">
        <v>16</v>
      </c>
      <c r="J6" s="118">
        <f>I6/18</f>
        <v>0.88888888888888884</v>
      </c>
      <c r="K6" s="107">
        <v>16</v>
      </c>
      <c r="L6" s="118">
        <f>K6/16</f>
        <v>1</v>
      </c>
      <c r="M6" s="107">
        <v>14</v>
      </c>
      <c r="N6" s="118">
        <f>M6/17</f>
        <v>0.82352941176470584</v>
      </c>
      <c r="O6" s="150">
        <v>6</v>
      </c>
      <c r="P6" s="118">
        <f>O6/9</f>
        <v>0.66666666666666663</v>
      </c>
      <c r="Q6" s="120">
        <f>(P6+N6+L6+J6+H6+F6+D6)/7</f>
        <v>0.78347830360214255</v>
      </c>
    </row>
    <row r="7" spans="1:17" s="27" customFormat="1" ht="24.95" customHeight="1">
      <c r="A7" s="31">
        <v>3</v>
      </c>
      <c r="B7" s="30" t="s">
        <v>768</v>
      </c>
      <c r="C7" s="108">
        <v>11</v>
      </c>
      <c r="D7" s="118">
        <f>C7/19</f>
        <v>0.57894736842105265</v>
      </c>
      <c r="E7" s="107">
        <v>13</v>
      </c>
      <c r="F7" s="118">
        <f>E7/19</f>
        <v>0.68421052631578949</v>
      </c>
      <c r="G7" s="126">
        <v>13</v>
      </c>
      <c r="H7" s="118">
        <f>G7/19</f>
        <v>0.68421052631578949</v>
      </c>
      <c r="I7" s="107">
        <v>13</v>
      </c>
      <c r="J7" s="118">
        <f>I7/18</f>
        <v>0.72222222222222221</v>
      </c>
      <c r="K7" s="107">
        <v>13</v>
      </c>
      <c r="L7" s="118">
        <f>K7/16</f>
        <v>0.8125</v>
      </c>
      <c r="M7" s="107">
        <v>12</v>
      </c>
      <c r="N7" s="118">
        <f>M7/17</f>
        <v>0.70588235294117652</v>
      </c>
      <c r="O7" s="150">
        <v>5</v>
      </c>
      <c r="P7" s="118">
        <f>O7/9</f>
        <v>0.55555555555555558</v>
      </c>
      <c r="Q7" s="120">
        <f>(P7+N7+L7+J7+H7+F7+D7)/7</f>
        <v>0.67764693596736947</v>
      </c>
    </row>
    <row r="8" spans="1:17" s="27" customFormat="1" ht="24.95" customHeight="1">
      <c r="A8" s="31">
        <v>2</v>
      </c>
      <c r="B8" s="4" t="s">
        <v>925</v>
      </c>
      <c r="C8" s="108">
        <v>10</v>
      </c>
      <c r="D8" s="118">
        <f>C8/19</f>
        <v>0.52631578947368418</v>
      </c>
      <c r="E8" s="107">
        <v>13</v>
      </c>
      <c r="F8" s="118">
        <f>E8/19</f>
        <v>0.68421052631578949</v>
      </c>
      <c r="G8" s="126">
        <v>13</v>
      </c>
      <c r="H8" s="118">
        <f>G8/19</f>
        <v>0.68421052631578949</v>
      </c>
      <c r="I8" s="107">
        <v>12</v>
      </c>
      <c r="J8" s="118">
        <f>I8/18</f>
        <v>0.66666666666666663</v>
      </c>
      <c r="K8" s="107">
        <v>10</v>
      </c>
      <c r="L8" s="118">
        <f>K8/16</f>
        <v>0.625</v>
      </c>
      <c r="M8" s="107">
        <v>10</v>
      </c>
      <c r="N8" s="118">
        <f>M8/17</f>
        <v>0.58823529411764708</v>
      </c>
      <c r="O8" s="150">
        <v>5</v>
      </c>
      <c r="P8" s="118">
        <f>O8/9</f>
        <v>0.55555555555555558</v>
      </c>
      <c r="Q8" s="120">
        <f>(P8+N8+L8+J8+H8+F8+D8)/7</f>
        <v>0.61859919406359032</v>
      </c>
    </row>
    <row r="9" spans="1:17" s="27" customFormat="1" ht="24.95" customHeight="1">
      <c r="A9" s="31">
        <v>13</v>
      </c>
      <c r="B9" s="30" t="s">
        <v>765</v>
      </c>
      <c r="C9" s="108">
        <v>13</v>
      </c>
      <c r="D9" s="118">
        <f>C9/19</f>
        <v>0.68421052631578949</v>
      </c>
      <c r="E9" s="107">
        <v>15</v>
      </c>
      <c r="F9" s="118">
        <f>E9/19</f>
        <v>0.78947368421052633</v>
      </c>
      <c r="G9" s="126">
        <v>15</v>
      </c>
      <c r="H9" s="118">
        <f>G9/19</f>
        <v>0.78947368421052633</v>
      </c>
      <c r="I9" s="107">
        <v>12</v>
      </c>
      <c r="J9" s="118">
        <f>I9/18</f>
        <v>0.66666666666666663</v>
      </c>
      <c r="K9" s="107">
        <v>8</v>
      </c>
      <c r="L9" s="118">
        <f>K9/16</f>
        <v>0.5</v>
      </c>
      <c r="M9" s="107">
        <v>5</v>
      </c>
      <c r="N9" s="118">
        <f>M9/17</f>
        <v>0.29411764705882354</v>
      </c>
      <c r="O9" s="150">
        <v>5</v>
      </c>
      <c r="P9" s="118">
        <f>O9/9</f>
        <v>0.55555555555555558</v>
      </c>
      <c r="Q9" s="120">
        <f>(P9+N9+L9+J9+H9+F9+D9)/7</f>
        <v>0.61135682343112685</v>
      </c>
    </row>
    <row r="10" spans="1:17" s="27" customFormat="1" ht="24.95" customHeight="1">
      <c r="A10" s="31">
        <v>8</v>
      </c>
      <c r="B10" s="4" t="s">
        <v>926</v>
      </c>
      <c r="C10" s="108">
        <v>5</v>
      </c>
      <c r="D10" s="118">
        <f>C10/19</f>
        <v>0.26315789473684209</v>
      </c>
      <c r="E10" s="107">
        <v>13</v>
      </c>
      <c r="F10" s="118">
        <f>E10/19</f>
        <v>0.68421052631578949</v>
      </c>
      <c r="G10" s="126">
        <v>13</v>
      </c>
      <c r="H10" s="118">
        <f>G10/19</f>
        <v>0.68421052631578949</v>
      </c>
      <c r="I10" s="107">
        <v>12</v>
      </c>
      <c r="J10" s="118">
        <f>I10/18</f>
        <v>0.66666666666666663</v>
      </c>
      <c r="K10" s="107">
        <v>10</v>
      </c>
      <c r="L10" s="118">
        <f>K10/16</f>
        <v>0.625</v>
      </c>
      <c r="M10" s="107">
        <v>10</v>
      </c>
      <c r="N10" s="118">
        <f>M10/17</f>
        <v>0.58823529411764708</v>
      </c>
      <c r="O10" s="150">
        <v>4</v>
      </c>
      <c r="P10" s="118">
        <f>O10/9</f>
        <v>0.44444444444444442</v>
      </c>
      <c r="Q10" s="120">
        <f>(P10+N10+L10+J10+H10+F10+D10)/7</f>
        <v>0.56513219322816843</v>
      </c>
    </row>
    <row r="11" spans="1:17" s="27" customFormat="1" ht="24.95" customHeight="1">
      <c r="A11" s="31">
        <v>22</v>
      </c>
      <c r="B11" s="130" t="s">
        <v>764</v>
      </c>
      <c r="C11" s="107">
        <v>11</v>
      </c>
      <c r="D11" s="118">
        <f>C11/19</f>
        <v>0.57894736842105265</v>
      </c>
      <c r="E11" s="107">
        <v>11</v>
      </c>
      <c r="F11" s="118">
        <f>E11/19</f>
        <v>0.57894736842105265</v>
      </c>
      <c r="G11" s="126">
        <v>11</v>
      </c>
      <c r="H11" s="118">
        <f>G11/19</f>
        <v>0.57894736842105265</v>
      </c>
      <c r="I11" s="107">
        <v>11</v>
      </c>
      <c r="J11" s="118">
        <f>I11/18</f>
        <v>0.61111111111111116</v>
      </c>
      <c r="K11" s="107">
        <v>7</v>
      </c>
      <c r="L11" s="118">
        <f>K11/16</f>
        <v>0.4375</v>
      </c>
      <c r="M11" s="107">
        <v>8</v>
      </c>
      <c r="N11" s="118">
        <f>M11/17</f>
        <v>0.47058823529411764</v>
      </c>
      <c r="O11" s="150">
        <v>5</v>
      </c>
      <c r="P11" s="118">
        <f>O11/9</f>
        <v>0.55555555555555558</v>
      </c>
      <c r="Q11" s="120">
        <f>(P11+N11+L11+J11+H11+F11+D11)/7</f>
        <v>0.54451385817484887</v>
      </c>
    </row>
    <row r="12" spans="1:17" s="27" customFormat="1" ht="24.95" customHeight="1">
      <c r="A12" s="31">
        <v>5</v>
      </c>
      <c r="B12" s="30" t="s">
        <v>767</v>
      </c>
      <c r="C12" s="108">
        <v>14</v>
      </c>
      <c r="D12" s="118">
        <f>C12/19</f>
        <v>0.73684210526315785</v>
      </c>
      <c r="E12" s="107">
        <v>11</v>
      </c>
      <c r="F12" s="118">
        <f>E12/19</f>
        <v>0.57894736842105265</v>
      </c>
      <c r="G12" s="126">
        <v>11</v>
      </c>
      <c r="H12" s="118">
        <f>G12/19</f>
        <v>0.57894736842105265</v>
      </c>
      <c r="I12" s="107">
        <v>10</v>
      </c>
      <c r="J12" s="118">
        <f>I12/18</f>
        <v>0.55555555555555558</v>
      </c>
      <c r="K12" s="107">
        <v>7</v>
      </c>
      <c r="L12" s="118">
        <f>K12/16</f>
        <v>0.4375</v>
      </c>
      <c r="M12" s="107">
        <v>6</v>
      </c>
      <c r="N12" s="118">
        <f>M12/17</f>
        <v>0.35294117647058826</v>
      </c>
      <c r="O12" s="150">
        <v>5</v>
      </c>
      <c r="P12" s="118">
        <f>O12/9</f>
        <v>0.55555555555555558</v>
      </c>
      <c r="Q12" s="120">
        <f>(P12+N12+L12+J12+H12+F12+D12)/7</f>
        <v>0.54232701852670895</v>
      </c>
    </row>
    <row r="13" spans="1:17" s="27" customFormat="1" ht="24.95" customHeight="1">
      <c r="A13" s="31">
        <v>19</v>
      </c>
      <c r="B13" s="30" t="s">
        <v>770</v>
      </c>
      <c r="C13" s="108">
        <v>0</v>
      </c>
      <c r="D13" s="118">
        <f>C13/19</f>
        <v>0</v>
      </c>
      <c r="E13" s="107">
        <v>13</v>
      </c>
      <c r="F13" s="118">
        <f>E13/19</f>
        <v>0.68421052631578949</v>
      </c>
      <c r="G13" s="126">
        <v>13</v>
      </c>
      <c r="H13" s="118">
        <f>G13/19</f>
        <v>0.68421052631578949</v>
      </c>
      <c r="I13" s="107">
        <v>12</v>
      </c>
      <c r="J13" s="118">
        <f>I13/18</f>
        <v>0.66666666666666663</v>
      </c>
      <c r="K13" s="107">
        <v>11</v>
      </c>
      <c r="L13" s="118">
        <f>K13/16</f>
        <v>0.6875</v>
      </c>
      <c r="M13" s="107">
        <v>10</v>
      </c>
      <c r="N13" s="118">
        <f>M13/17</f>
        <v>0.58823529411764708</v>
      </c>
      <c r="O13" s="150">
        <v>4</v>
      </c>
      <c r="P13" s="118">
        <f>O13/9</f>
        <v>0.44444444444444442</v>
      </c>
      <c r="Q13" s="120">
        <f>(P13+N13+L13+J13+H13+F13+D13)/7</f>
        <v>0.53646677969433376</v>
      </c>
    </row>
    <row r="14" spans="1:17" s="27" customFormat="1" ht="24.95" customHeight="1">
      <c r="A14" s="31">
        <v>18</v>
      </c>
      <c r="B14" s="30" t="s">
        <v>771</v>
      </c>
      <c r="C14" s="108">
        <v>7</v>
      </c>
      <c r="D14" s="118">
        <f>C14/19</f>
        <v>0.36842105263157893</v>
      </c>
      <c r="E14" s="107">
        <v>13</v>
      </c>
      <c r="F14" s="118">
        <f>E14/19</f>
        <v>0.68421052631578949</v>
      </c>
      <c r="G14" s="126">
        <v>13</v>
      </c>
      <c r="H14" s="118">
        <f>G14/19</f>
        <v>0.68421052631578949</v>
      </c>
      <c r="I14" s="107">
        <v>10</v>
      </c>
      <c r="J14" s="118">
        <f>I14/18</f>
        <v>0.55555555555555558</v>
      </c>
      <c r="K14" s="107">
        <v>7</v>
      </c>
      <c r="L14" s="118">
        <f>K14/16</f>
        <v>0.4375</v>
      </c>
      <c r="M14" s="107">
        <v>6</v>
      </c>
      <c r="N14" s="118">
        <f>M14/17</f>
        <v>0.35294117647058826</v>
      </c>
      <c r="O14" s="150">
        <v>6</v>
      </c>
      <c r="P14" s="118">
        <f>O14/9</f>
        <v>0.66666666666666663</v>
      </c>
      <c r="Q14" s="120">
        <f>(P14+N14+L14+J14+H14+F14+D14)/7</f>
        <v>0.5356436434222811</v>
      </c>
    </row>
    <row r="15" spans="1:17" s="27" customFormat="1" ht="24.95" customHeight="1">
      <c r="A15" s="31">
        <v>16</v>
      </c>
      <c r="B15" s="30" t="s">
        <v>1024</v>
      </c>
      <c r="C15" s="108">
        <v>13</v>
      </c>
      <c r="D15" s="118">
        <f>C15/19</f>
        <v>0.68421052631578949</v>
      </c>
      <c r="E15" s="107">
        <v>10</v>
      </c>
      <c r="F15" s="118">
        <f>E15/19</f>
        <v>0.52631578947368418</v>
      </c>
      <c r="G15" s="126">
        <v>10</v>
      </c>
      <c r="H15" s="118">
        <f>G15/19</f>
        <v>0.52631578947368418</v>
      </c>
      <c r="I15" s="107">
        <v>8</v>
      </c>
      <c r="J15" s="118">
        <f>I15/18</f>
        <v>0.44444444444444442</v>
      </c>
      <c r="K15" s="107">
        <v>7</v>
      </c>
      <c r="L15" s="118">
        <f>K15/16</f>
        <v>0.4375</v>
      </c>
      <c r="M15" s="107">
        <v>8</v>
      </c>
      <c r="N15" s="118">
        <f>M15/17</f>
        <v>0.47058823529411764</v>
      </c>
      <c r="O15" s="150">
        <v>5</v>
      </c>
      <c r="P15" s="118">
        <f>O15/9</f>
        <v>0.55555555555555558</v>
      </c>
      <c r="Q15" s="120">
        <f>(P15+N15+L15+J15+H15+F15+D15)/7</f>
        <v>0.52070433436532504</v>
      </c>
    </row>
    <row r="16" spans="1:17" s="27" customFormat="1" ht="24.95" customHeight="1">
      <c r="A16" s="31">
        <v>12</v>
      </c>
      <c r="B16" s="30" t="s">
        <v>769</v>
      </c>
      <c r="C16" s="108">
        <v>0</v>
      </c>
      <c r="D16" s="118">
        <f>C16/19</f>
        <v>0</v>
      </c>
      <c r="E16" s="107">
        <v>12</v>
      </c>
      <c r="F16" s="118">
        <f>E16/19</f>
        <v>0.63157894736842102</v>
      </c>
      <c r="G16" s="126">
        <v>12</v>
      </c>
      <c r="H16" s="118">
        <f>G16/19</f>
        <v>0.63157894736842102</v>
      </c>
      <c r="I16" s="107">
        <v>12</v>
      </c>
      <c r="J16" s="118">
        <f>I16/18</f>
        <v>0.66666666666666663</v>
      </c>
      <c r="K16" s="107">
        <v>9</v>
      </c>
      <c r="L16" s="118">
        <f>K16/16</f>
        <v>0.5625</v>
      </c>
      <c r="M16" s="107">
        <v>10</v>
      </c>
      <c r="N16" s="118">
        <f>M16/17</f>
        <v>0.58823529411764708</v>
      </c>
      <c r="O16" s="150">
        <v>3</v>
      </c>
      <c r="P16" s="118">
        <f>O16/9</f>
        <v>0.33333333333333331</v>
      </c>
      <c r="Q16" s="120">
        <f>(P16+N16+L16+J16+H16+F16+D16)/7</f>
        <v>0.48769902697921275</v>
      </c>
    </row>
    <row r="17" spans="1:17" s="27" customFormat="1" ht="24.95" customHeight="1">
      <c r="A17" s="31">
        <v>1</v>
      </c>
      <c r="B17" s="129" t="s">
        <v>777</v>
      </c>
      <c r="C17" s="108">
        <v>13</v>
      </c>
      <c r="D17" s="118">
        <f>C17/19</f>
        <v>0.68421052631578949</v>
      </c>
      <c r="E17" s="107">
        <v>8</v>
      </c>
      <c r="F17" s="118">
        <f>E17/19</f>
        <v>0.42105263157894735</v>
      </c>
      <c r="G17" s="126">
        <v>8</v>
      </c>
      <c r="H17" s="118">
        <f>G17/19</f>
        <v>0.42105263157894735</v>
      </c>
      <c r="I17" s="107">
        <v>8</v>
      </c>
      <c r="J17" s="118">
        <f>I17/18</f>
        <v>0.44444444444444442</v>
      </c>
      <c r="K17" s="107">
        <v>7</v>
      </c>
      <c r="L17" s="118">
        <f>K17/16</f>
        <v>0.4375</v>
      </c>
      <c r="M17" s="107">
        <v>5</v>
      </c>
      <c r="N17" s="118">
        <f>M17/17</f>
        <v>0.29411764705882354</v>
      </c>
      <c r="O17" s="150">
        <v>3</v>
      </c>
      <c r="P17" s="118">
        <f>O17/9</f>
        <v>0.33333333333333331</v>
      </c>
      <c r="Q17" s="120">
        <f>(P17+N17+L17+J17+H17+F17+D17)/7</f>
        <v>0.43367303061575502</v>
      </c>
    </row>
    <row r="18" spans="1:17" s="27" customFormat="1" ht="24.95" customHeight="1">
      <c r="A18" s="31">
        <v>15</v>
      </c>
      <c r="B18" s="30" t="s">
        <v>774</v>
      </c>
      <c r="C18" s="108">
        <v>0</v>
      </c>
      <c r="D18" s="118">
        <f>C18/19</f>
        <v>0</v>
      </c>
      <c r="E18" s="107">
        <v>13</v>
      </c>
      <c r="F18" s="118">
        <f>E18/19</f>
        <v>0.68421052631578949</v>
      </c>
      <c r="G18" s="126">
        <v>13</v>
      </c>
      <c r="H18" s="118">
        <f>G18/19</f>
        <v>0.68421052631578949</v>
      </c>
      <c r="I18" s="107">
        <v>9</v>
      </c>
      <c r="J18" s="118">
        <f>I18/18</f>
        <v>0.5</v>
      </c>
      <c r="K18" s="107">
        <v>6</v>
      </c>
      <c r="L18" s="118">
        <f>K18/16</f>
        <v>0.375</v>
      </c>
      <c r="M18" s="107">
        <v>4</v>
      </c>
      <c r="N18" s="118">
        <f>M18/17</f>
        <v>0.23529411764705882</v>
      </c>
      <c r="O18" s="150">
        <v>5</v>
      </c>
      <c r="P18" s="118">
        <f>O18/9</f>
        <v>0.55555555555555558</v>
      </c>
      <c r="Q18" s="120">
        <f>(P18+N18+L18+J18+H18+F18+D18)/7</f>
        <v>0.43346724654774194</v>
      </c>
    </row>
    <row r="19" spans="1:17" s="27" customFormat="1" ht="24.95" customHeight="1">
      <c r="A19" s="31">
        <v>9</v>
      </c>
      <c r="B19" s="30" t="s">
        <v>775</v>
      </c>
      <c r="C19" s="108">
        <v>2</v>
      </c>
      <c r="D19" s="118">
        <f>C19/19</f>
        <v>0.10526315789473684</v>
      </c>
      <c r="E19" s="107">
        <v>12</v>
      </c>
      <c r="F19" s="118">
        <f>E19/19</f>
        <v>0.63157894736842102</v>
      </c>
      <c r="G19" s="126">
        <v>12</v>
      </c>
      <c r="H19" s="118">
        <f>G19/19</f>
        <v>0.63157894736842102</v>
      </c>
      <c r="I19" s="107">
        <v>6</v>
      </c>
      <c r="J19" s="118">
        <f>I19/18</f>
        <v>0.33333333333333331</v>
      </c>
      <c r="K19" s="107">
        <v>5</v>
      </c>
      <c r="L19" s="118">
        <f>K19/16</f>
        <v>0.3125</v>
      </c>
      <c r="M19" s="107">
        <v>5</v>
      </c>
      <c r="N19" s="118">
        <f>M19/17</f>
        <v>0.29411764705882354</v>
      </c>
      <c r="O19" s="150">
        <v>6</v>
      </c>
      <c r="P19" s="118">
        <f>O19/9</f>
        <v>0.66666666666666663</v>
      </c>
      <c r="Q19" s="120">
        <f>(P19+N19+L19+J19+H19+F19+D19)/7</f>
        <v>0.42500552852720036</v>
      </c>
    </row>
    <row r="20" spans="1:17" s="27" customFormat="1" ht="24.95" customHeight="1">
      <c r="A20" s="31">
        <v>4</v>
      </c>
      <c r="B20" s="30" t="s">
        <v>772</v>
      </c>
      <c r="C20" s="108">
        <v>0</v>
      </c>
      <c r="D20" s="118">
        <f>C20/19</f>
        <v>0</v>
      </c>
      <c r="E20" s="107">
        <v>10</v>
      </c>
      <c r="F20" s="118">
        <f>E20/19</f>
        <v>0.52631578947368418</v>
      </c>
      <c r="G20" s="126">
        <v>10</v>
      </c>
      <c r="H20" s="118">
        <f>G20/19</f>
        <v>0.52631578947368418</v>
      </c>
      <c r="I20" s="107">
        <v>10</v>
      </c>
      <c r="J20" s="118">
        <f>I20/18</f>
        <v>0.55555555555555558</v>
      </c>
      <c r="K20" s="107">
        <v>7</v>
      </c>
      <c r="L20" s="118">
        <f>K20/16</f>
        <v>0.4375</v>
      </c>
      <c r="M20" s="107">
        <v>7</v>
      </c>
      <c r="N20" s="118">
        <f>M20/17</f>
        <v>0.41176470588235292</v>
      </c>
      <c r="O20" s="150">
        <v>0</v>
      </c>
      <c r="P20" s="118">
        <f>O20/9</f>
        <v>0</v>
      </c>
      <c r="Q20" s="120">
        <f>(P20+N20+L20+J20+H20+F20+D20)/7</f>
        <v>0.35106454862646813</v>
      </c>
    </row>
    <row r="21" spans="1:17" s="27" customFormat="1" ht="24.95" customHeight="1">
      <c r="A21" s="31">
        <v>20</v>
      </c>
      <c r="B21" s="30" t="s">
        <v>776</v>
      </c>
      <c r="C21" s="108">
        <v>11</v>
      </c>
      <c r="D21" s="118">
        <f>C21/19</f>
        <v>0.57894736842105265</v>
      </c>
      <c r="E21" s="107">
        <v>7</v>
      </c>
      <c r="F21" s="118">
        <f>E21/19</f>
        <v>0.36842105263157893</v>
      </c>
      <c r="G21" s="126">
        <v>7</v>
      </c>
      <c r="H21" s="118">
        <f>G21/19</f>
        <v>0.36842105263157893</v>
      </c>
      <c r="I21" s="107">
        <v>4</v>
      </c>
      <c r="J21" s="118">
        <f>I21/18</f>
        <v>0.22222222222222221</v>
      </c>
      <c r="K21" s="107">
        <v>3</v>
      </c>
      <c r="L21" s="118">
        <f>K21/16</f>
        <v>0.1875</v>
      </c>
      <c r="M21" s="107">
        <v>2</v>
      </c>
      <c r="N21" s="118">
        <f>M21/17</f>
        <v>0.11764705882352941</v>
      </c>
      <c r="O21" s="150">
        <v>3</v>
      </c>
      <c r="P21" s="118">
        <f>O21/9</f>
        <v>0.33333333333333331</v>
      </c>
      <c r="Q21" s="120">
        <f>(P21+N21+L21+J21+H21+F21+D21)/7</f>
        <v>0.31092744115189935</v>
      </c>
    </row>
    <row r="22" spans="1:17" s="27" customFormat="1" ht="24.95" customHeight="1">
      <c r="A22" s="31">
        <v>10</v>
      </c>
      <c r="B22" s="30" t="s">
        <v>773</v>
      </c>
      <c r="C22" s="108">
        <v>12</v>
      </c>
      <c r="D22" s="118">
        <f>C22/19</f>
        <v>0.63157894736842102</v>
      </c>
      <c r="E22" s="107">
        <v>5</v>
      </c>
      <c r="F22" s="118">
        <f>E22/19</f>
        <v>0.26315789473684209</v>
      </c>
      <c r="G22" s="126">
        <v>5</v>
      </c>
      <c r="H22" s="118">
        <f>G22/19</f>
        <v>0.26315789473684209</v>
      </c>
      <c r="I22" s="107">
        <v>6</v>
      </c>
      <c r="J22" s="118">
        <f>I22/18</f>
        <v>0.33333333333333331</v>
      </c>
      <c r="K22" s="107">
        <v>2</v>
      </c>
      <c r="L22" s="118">
        <f>K22/16</f>
        <v>0.125</v>
      </c>
      <c r="M22" s="107">
        <v>2</v>
      </c>
      <c r="N22" s="118">
        <f>M22/17</f>
        <v>0.11764705882352941</v>
      </c>
      <c r="O22" s="150">
        <v>3</v>
      </c>
      <c r="P22" s="118">
        <f>O22/9</f>
        <v>0.33333333333333331</v>
      </c>
      <c r="Q22" s="120">
        <f>(P22+N22+L22+J22+H22+F22+D22)/7</f>
        <v>0.29531549461890017</v>
      </c>
    </row>
    <row r="23" spans="1:17" s="27" customFormat="1" ht="24.95" customHeight="1">
      <c r="A23" s="31">
        <v>11</v>
      </c>
      <c r="B23" s="30" t="s">
        <v>779</v>
      </c>
      <c r="C23" s="108">
        <v>15</v>
      </c>
      <c r="D23" s="118">
        <f>C23/19</f>
        <v>0.78947368421052633</v>
      </c>
      <c r="E23" s="107">
        <v>2</v>
      </c>
      <c r="F23" s="118">
        <f>E23/19</f>
        <v>0.10526315789473684</v>
      </c>
      <c r="G23" s="126">
        <v>2</v>
      </c>
      <c r="H23" s="118">
        <f>G23/19</f>
        <v>0.10526315789473684</v>
      </c>
      <c r="I23" s="107">
        <v>3</v>
      </c>
      <c r="J23" s="118">
        <f>I23/18</f>
        <v>0.16666666666666666</v>
      </c>
      <c r="K23" s="107">
        <v>4</v>
      </c>
      <c r="L23" s="118">
        <f>K23/16</f>
        <v>0.25</v>
      </c>
      <c r="M23" s="107">
        <v>2</v>
      </c>
      <c r="N23" s="118">
        <f>M23/17</f>
        <v>0.11764705882352941</v>
      </c>
      <c r="O23" s="150">
        <v>0</v>
      </c>
      <c r="P23" s="118">
        <f>O23/9</f>
        <v>0</v>
      </c>
      <c r="Q23" s="120">
        <f>(P23+N23+L23+J23+H23+F23+D23)/7</f>
        <v>0.21918767507002798</v>
      </c>
    </row>
    <row r="24" spans="1:17" s="27" customFormat="1" ht="24.95" customHeight="1">
      <c r="A24" s="31">
        <v>23</v>
      </c>
      <c r="B24" s="30" t="s">
        <v>1017</v>
      </c>
      <c r="C24" s="107">
        <v>3</v>
      </c>
      <c r="D24" s="118">
        <f>C24/19</f>
        <v>0.15789473684210525</v>
      </c>
      <c r="E24" s="107">
        <v>3</v>
      </c>
      <c r="F24" s="118">
        <f>E24/19</f>
        <v>0.15789473684210525</v>
      </c>
      <c r="G24" s="126">
        <v>3</v>
      </c>
      <c r="H24" s="118">
        <f>G24/19</f>
        <v>0.15789473684210525</v>
      </c>
      <c r="I24" s="107">
        <v>5</v>
      </c>
      <c r="J24" s="118">
        <f>I24/18</f>
        <v>0.27777777777777779</v>
      </c>
      <c r="K24" s="107">
        <v>6</v>
      </c>
      <c r="L24" s="118">
        <f>K24/16</f>
        <v>0.375</v>
      </c>
      <c r="M24" s="107">
        <v>5</v>
      </c>
      <c r="N24" s="118">
        <f>M24/17</f>
        <v>0.29411764705882354</v>
      </c>
      <c r="O24" s="150">
        <v>0</v>
      </c>
      <c r="P24" s="118">
        <f>O24/9</f>
        <v>0</v>
      </c>
      <c r="Q24" s="120">
        <f>(P24+N24+L24+J24+H24+F24+D24)/7</f>
        <v>0.20293994790898817</v>
      </c>
    </row>
    <row r="25" spans="1:17" s="27" customFormat="1" ht="24.95" customHeight="1">
      <c r="A25" s="31">
        <v>17</v>
      </c>
      <c r="B25" s="103" t="s">
        <v>936</v>
      </c>
      <c r="C25" s="108">
        <v>13</v>
      </c>
      <c r="D25" s="118">
        <f>C25/19</f>
        <v>0.68421052631578949</v>
      </c>
      <c r="E25" s="107">
        <v>0</v>
      </c>
      <c r="F25" s="118">
        <f>E25/19</f>
        <v>0</v>
      </c>
      <c r="G25" s="126">
        <v>0</v>
      </c>
      <c r="H25" s="118">
        <f>G25/19</f>
        <v>0</v>
      </c>
      <c r="I25" s="107">
        <v>0</v>
      </c>
      <c r="J25" s="118">
        <f>I25/18</f>
        <v>0</v>
      </c>
      <c r="K25" s="107">
        <v>1</v>
      </c>
      <c r="L25" s="118">
        <f>K25/16</f>
        <v>6.25E-2</v>
      </c>
      <c r="M25" s="107">
        <v>1</v>
      </c>
      <c r="N25" s="118">
        <f>M25/17</f>
        <v>5.8823529411764705E-2</v>
      </c>
      <c r="O25" s="150">
        <v>0</v>
      </c>
      <c r="P25" s="118">
        <f>O25/9</f>
        <v>0</v>
      </c>
      <c r="Q25" s="120">
        <f>(P25+N25+L25+J25+H25+F25+D25)/7</f>
        <v>0.11507629367536489</v>
      </c>
    </row>
    <row r="26" spans="1:17" s="27" customFormat="1" ht="24.95" customHeight="1">
      <c r="A26" s="31">
        <v>6</v>
      </c>
      <c r="B26" s="103" t="s">
        <v>935</v>
      </c>
      <c r="C26" s="110">
        <v>13</v>
      </c>
      <c r="D26" s="118">
        <f>C26/19</f>
        <v>0.68421052631578949</v>
      </c>
      <c r="E26" s="107">
        <v>0</v>
      </c>
      <c r="F26" s="118">
        <f>E26/19</f>
        <v>0</v>
      </c>
      <c r="G26" s="126">
        <v>0</v>
      </c>
      <c r="H26" s="118">
        <f>G26/19</f>
        <v>0</v>
      </c>
      <c r="I26" s="107">
        <v>0</v>
      </c>
      <c r="J26" s="118">
        <f>I26/18</f>
        <v>0</v>
      </c>
      <c r="K26" s="107">
        <v>0</v>
      </c>
      <c r="L26" s="118">
        <f>K26/16</f>
        <v>0</v>
      </c>
      <c r="M26" s="107">
        <v>1</v>
      </c>
      <c r="N26" s="118">
        <f>M26/17</f>
        <v>5.8823529411764705E-2</v>
      </c>
      <c r="O26" s="150">
        <v>0</v>
      </c>
      <c r="P26" s="118">
        <f>O26/9</f>
        <v>0</v>
      </c>
      <c r="Q26" s="120">
        <f>(P26+N26+L26+J26+H26+F26+D26)/7</f>
        <v>0.10614772224679346</v>
      </c>
    </row>
    <row r="27" spans="1:17" s="27" customFormat="1" ht="24.95" customHeight="1">
      <c r="A27" s="31">
        <v>14</v>
      </c>
      <c r="B27" s="104" t="s">
        <v>763</v>
      </c>
      <c r="C27" s="108">
        <v>10</v>
      </c>
      <c r="D27" s="118">
        <f>C27/19</f>
        <v>0.52631578947368418</v>
      </c>
      <c r="E27" s="107">
        <v>0</v>
      </c>
      <c r="F27" s="118">
        <f>E27/19</f>
        <v>0</v>
      </c>
      <c r="G27" s="126">
        <v>0</v>
      </c>
      <c r="H27" s="118">
        <f>G27/19</f>
        <v>0</v>
      </c>
      <c r="I27" s="107">
        <v>0</v>
      </c>
      <c r="J27" s="118">
        <f>I27/18</f>
        <v>0</v>
      </c>
      <c r="K27" s="107">
        <v>1</v>
      </c>
      <c r="L27" s="118">
        <f>K27/16</f>
        <v>6.25E-2</v>
      </c>
      <c r="M27" s="107">
        <v>1</v>
      </c>
      <c r="N27" s="118">
        <f>M27/17</f>
        <v>5.8823529411764705E-2</v>
      </c>
      <c r="O27" s="150">
        <v>0</v>
      </c>
      <c r="P27" s="118">
        <f>O27/9</f>
        <v>0</v>
      </c>
      <c r="Q27" s="120">
        <f>(P27+N27+L27+J27+H27+F27+D27)/7</f>
        <v>9.2519902697921277E-2</v>
      </c>
    </row>
    <row r="28" spans="1:17" s="27" customFormat="1" ht="24.95" customHeight="1">
      <c r="A28" s="31">
        <v>21</v>
      </c>
      <c r="B28" s="30" t="s">
        <v>780</v>
      </c>
      <c r="C28" s="108">
        <v>3</v>
      </c>
      <c r="D28" s="118">
        <f>C28/19</f>
        <v>0.15789473684210525</v>
      </c>
      <c r="E28" s="107">
        <v>0</v>
      </c>
      <c r="F28" s="118">
        <f>E28/19</f>
        <v>0</v>
      </c>
      <c r="G28" s="126">
        <v>0</v>
      </c>
      <c r="H28" s="118">
        <f>G28/19</f>
        <v>0</v>
      </c>
      <c r="I28" s="107">
        <v>1</v>
      </c>
      <c r="J28" s="118">
        <f>I28/18</f>
        <v>5.5555555555555552E-2</v>
      </c>
      <c r="K28" s="107">
        <v>1</v>
      </c>
      <c r="L28" s="118">
        <f>K28/16</f>
        <v>6.25E-2</v>
      </c>
      <c r="M28" s="107">
        <v>1</v>
      </c>
      <c r="N28" s="118">
        <f>M28/17</f>
        <v>5.8823529411764705E-2</v>
      </c>
      <c r="O28" s="150">
        <v>0</v>
      </c>
      <c r="P28" s="118">
        <f>O28/9</f>
        <v>0</v>
      </c>
      <c r="Q28" s="120">
        <f>(P28+N28+L28+J28+H28+F28+D28)/7</f>
        <v>4.7824831687060788E-2</v>
      </c>
    </row>
    <row r="29" spans="1:17" s="27" customFormat="1" ht="24.95" customHeight="1">
      <c r="A29" s="19"/>
      <c r="C29" s="115"/>
      <c r="D29" s="115"/>
      <c r="E29" s="115"/>
      <c r="F29" s="115"/>
      <c r="G29" s="12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17" s="27" customFormat="1" ht="24.95" customHeight="1">
      <c r="A30" s="19"/>
      <c r="C30" s="115"/>
      <c r="D30" s="115"/>
      <c r="E30" s="115"/>
      <c r="F30" s="115"/>
      <c r="G30" s="12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3" spans="1:1" ht="24.95" customHeight="1">
      <c r="A33" s="19" t="s">
        <v>434</v>
      </c>
    </row>
  </sheetData>
  <autoFilter ref="A5:Q5">
    <sortState ref="A6:Q28">
      <sortCondition descending="1" ref="Q5"/>
    </sortState>
  </autoFilter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28000000000000003" right="0.32" top="0.75" bottom="0.75" header="0.3" footer="0.3"/>
  <pageSetup paperSize="9" scale="8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177" t="s">
        <v>458</v>
      </c>
      <c r="B1" s="177"/>
      <c r="C1" s="177"/>
    </row>
    <row r="2" spans="1:5" s="16" customFormat="1" ht="17.25" customHeight="1">
      <c r="A2" s="14" t="s">
        <v>455</v>
      </c>
      <c r="B2" s="15" t="s">
        <v>456</v>
      </c>
      <c r="C2" s="15" t="s">
        <v>457</v>
      </c>
    </row>
    <row r="3" spans="1:5" ht="24.95" customHeight="1">
      <c r="A3" s="2">
        <v>1</v>
      </c>
      <c r="B3" s="12" t="s">
        <v>311</v>
      </c>
      <c r="C3" s="4"/>
    </row>
    <row r="4" spans="1:5" ht="24.95" customHeight="1">
      <c r="A4" s="2">
        <v>2</v>
      </c>
      <c r="B4" s="12" t="s">
        <v>312</v>
      </c>
      <c r="C4" s="4"/>
    </row>
    <row r="5" spans="1:5" ht="24.95" customHeight="1">
      <c r="A5" s="2">
        <v>3</v>
      </c>
      <c r="B5" s="12" t="s">
        <v>313</v>
      </c>
      <c r="C5" s="4"/>
    </row>
    <row r="6" spans="1:5" ht="24.95" customHeight="1">
      <c r="A6" s="2">
        <v>4</v>
      </c>
      <c r="B6" s="12" t="s">
        <v>314</v>
      </c>
      <c r="C6" s="4"/>
    </row>
    <row r="7" spans="1:5" ht="24.95" customHeight="1">
      <c r="A7" s="2">
        <v>5</v>
      </c>
      <c r="B7" s="12" t="s">
        <v>315</v>
      </c>
      <c r="C7" s="4"/>
    </row>
    <row r="8" spans="1:5" ht="24.95" customHeight="1">
      <c r="A8" s="2">
        <v>6</v>
      </c>
      <c r="B8" s="12" t="s">
        <v>316</v>
      </c>
      <c r="C8" s="4"/>
    </row>
    <row r="9" spans="1:5" ht="24.95" customHeight="1">
      <c r="A9" s="2">
        <v>7</v>
      </c>
      <c r="B9" s="12" t="s">
        <v>317</v>
      </c>
      <c r="C9" s="4"/>
    </row>
    <row r="10" spans="1:5" ht="24.95" customHeight="1">
      <c r="A10" s="2">
        <v>8</v>
      </c>
      <c r="B10" s="12" t="s">
        <v>318</v>
      </c>
      <c r="C10" s="4"/>
    </row>
    <row r="11" spans="1:5" ht="24.95" customHeight="1">
      <c r="A11" s="2">
        <v>9</v>
      </c>
      <c r="B11" s="12" t="s">
        <v>319</v>
      </c>
      <c r="C11" s="4"/>
      <c r="E11" t="s">
        <v>434</v>
      </c>
    </row>
    <row r="12" spans="1:5" ht="24.95" customHeight="1">
      <c r="A12" s="2">
        <v>10</v>
      </c>
      <c r="B12" s="12" t="s">
        <v>320</v>
      </c>
      <c r="C12" s="4"/>
    </row>
    <row r="13" spans="1:5" ht="24.95" customHeight="1">
      <c r="A13" s="2">
        <v>11</v>
      </c>
      <c r="B13" s="12" t="s">
        <v>321</v>
      </c>
      <c r="C13" s="4"/>
    </row>
    <row r="14" spans="1:5" ht="24.95" customHeight="1">
      <c r="A14" s="2">
        <v>12</v>
      </c>
      <c r="B14" s="12" t="s">
        <v>322</v>
      </c>
      <c r="C14" s="4"/>
    </row>
    <row r="15" spans="1:5" ht="24.95" customHeight="1">
      <c r="A15" s="2">
        <v>13</v>
      </c>
      <c r="B15" s="12" t="s">
        <v>323</v>
      </c>
      <c r="C15" s="4"/>
    </row>
    <row r="16" spans="1:5" ht="24.95" customHeight="1">
      <c r="A16" s="2">
        <v>14</v>
      </c>
      <c r="B16" s="12" t="s">
        <v>324</v>
      </c>
      <c r="C16" s="4"/>
    </row>
    <row r="17" spans="1:3" ht="24.95" customHeight="1">
      <c r="A17" s="2">
        <v>15</v>
      </c>
      <c r="B17" s="12" t="s">
        <v>325</v>
      </c>
      <c r="C17" s="4"/>
    </row>
    <row r="18" spans="1:3" ht="24.95" customHeight="1">
      <c r="A18" s="2">
        <v>16</v>
      </c>
      <c r="B18" s="12" t="s">
        <v>326</v>
      </c>
      <c r="C18" s="4"/>
    </row>
    <row r="19" spans="1:3" ht="24.95" customHeight="1">
      <c r="A19" s="2">
        <v>17</v>
      </c>
      <c r="B19" s="12" t="s">
        <v>327</v>
      </c>
      <c r="C19" s="4"/>
    </row>
    <row r="20" spans="1:3" ht="24.95" customHeight="1">
      <c r="A20" s="2">
        <v>18</v>
      </c>
      <c r="B20" s="12" t="s">
        <v>328</v>
      </c>
      <c r="C20" s="4"/>
    </row>
    <row r="21" spans="1:3" ht="24.95" customHeight="1">
      <c r="A21" s="2">
        <v>19</v>
      </c>
      <c r="B21" s="12" t="s">
        <v>329</v>
      </c>
      <c r="C21" s="4"/>
    </row>
    <row r="22" spans="1:3" ht="24.95" customHeight="1">
      <c r="A22" s="2">
        <v>20</v>
      </c>
      <c r="B22" s="12" t="s">
        <v>330</v>
      </c>
      <c r="C22" s="4"/>
    </row>
    <row r="23" spans="1:3" ht="24.95" customHeight="1">
      <c r="A23" s="2">
        <v>21</v>
      </c>
      <c r="B23" s="12" t="s">
        <v>331</v>
      </c>
      <c r="C23" s="4"/>
    </row>
    <row r="24" spans="1:3" ht="24.95" customHeight="1">
      <c r="A24" s="2">
        <v>22</v>
      </c>
      <c r="B24" s="12" t="s">
        <v>332</v>
      </c>
      <c r="C24" s="4"/>
    </row>
    <row r="25" spans="1:3" ht="24.95" customHeight="1">
      <c r="A25" s="2">
        <v>23</v>
      </c>
      <c r="B25" s="12" t="s">
        <v>333</v>
      </c>
      <c r="C25" s="4"/>
    </row>
    <row r="26" spans="1:3" ht="24.95" customHeight="1">
      <c r="A26" s="2">
        <v>24</v>
      </c>
      <c r="B26" s="12" t="s">
        <v>334</v>
      </c>
      <c r="C26" s="4"/>
    </row>
    <row r="27" spans="1:3" ht="24.95" customHeight="1">
      <c r="A27" s="2">
        <v>25</v>
      </c>
      <c r="B27" s="12" t="s">
        <v>39</v>
      </c>
      <c r="C27" s="4"/>
    </row>
    <row r="28" spans="1:3" ht="24.95" customHeight="1">
      <c r="A28" s="2">
        <v>26</v>
      </c>
      <c r="B28" s="12" t="s">
        <v>335</v>
      </c>
      <c r="C28" s="4"/>
    </row>
    <row r="29" spans="1:3" ht="24.95" customHeight="1">
      <c r="A29" s="2">
        <v>27</v>
      </c>
      <c r="B29" s="12" t="s">
        <v>336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448</v>
      </c>
      <c r="C1" s="3"/>
    </row>
    <row r="2" spans="1:3">
      <c r="A2" s="3"/>
      <c r="B2" s="4"/>
      <c r="C2" s="3"/>
    </row>
    <row r="3" spans="1:3" s="8" customFormat="1">
      <c r="A3" s="7" t="s">
        <v>390</v>
      </c>
      <c r="B3" s="6" t="s">
        <v>388</v>
      </c>
      <c r="C3" s="7" t="s">
        <v>389</v>
      </c>
    </row>
    <row r="4" spans="1:3">
      <c r="A4" s="3">
        <v>1</v>
      </c>
      <c r="B4" s="4" t="s">
        <v>391</v>
      </c>
      <c r="C4" s="3" t="s">
        <v>396</v>
      </c>
    </row>
    <row r="5" spans="1:3">
      <c r="A5" s="3">
        <v>2</v>
      </c>
      <c r="B5" s="4" t="s">
        <v>392</v>
      </c>
      <c r="C5" s="3" t="s">
        <v>397</v>
      </c>
    </row>
    <row r="6" spans="1:3">
      <c r="A6" s="3">
        <v>3</v>
      </c>
      <c r="B6" s="4" t="s">
        <v>393</v>
      </c>
      <c r="C6" s="3" t="s">
        <v>398</v>
      </c>
    </row>
    <row r="7" spans="1:3">
      <c r="A7" s="3">
        <v>4</v>
      </c>
      <c r="B7" s="4" t="s">
        <v>394</v>
      </c>
      <c r="C7" s="3" t="s">
        <v>399</v>
      </c>
    </row>
    <row r="8" spans="1:3">
      <c r="A8" s="3">
        <v>5</v>
      </c>
      <c r="B8" s="4" t="s">
        <v>395</v>
      </c>
      <c r="C8" s="3" t="s">
        <v>400</v>
      </c>
    </row>
    <row r="11" spans="1:3">
      <c r="A11" s="3"/>
      <c r="B11" s="6" t="s">
        <v>449</v>
      </c>
      <c r="C11" s="3"/>
    </row>
    <row r="12" spans="1:3">
      <c r="A12" s="3"/>
      <c r="B12" s="4"/>
      <c r="C12" s="3"/>
    </row>
    <row r="13" spans="1:3" s="8" customFormat="1">
      <c r="A13" s="7" t="s">
        <v>390</v>
      </c>
      <c r="B13" s="6" t="s">
        <v>388</v>
      </c>
      <c r="C13" s="7" t="s">
        <v>389</v>
      </c>
    </row>
    <row r="14" spans="1:3">
      <c r="A14" s="3">
        <v>1</v>
      </c>
      <c r="B14" s="4" t="s">
        <v>401</v>
      </c>
      <c r="C14" s="3" t="s">
        <v>403</v>
      </c>
    </row>
    <row r="15" spans="1:3">
      <c r="A15" s="3">
        <v>2</v>
      </c>
      <c r="B15" s="4" t="s">
        <v>391</v>
      </c>
      <c r="C15" s="3" t="s">
        <v>396</v>
      </c>
    </row>
    <row r="16" spans="1:3">
      <c r="A16" s="3">
        <v>3</v>
      </c>
      <c r="B16" s="4" t="s">
        <v>402</v>
      </c>
      <c r="C16" s="3" t="s">
        <v>403</v>
      </c>
    </row>
    <row r="17" spans="1:4">
      <c r="A17" s="3">
        <v>4</v>
      </c>
      <c r="B17" s="4" t="s">
        <v>395</v>
      </c>
      <c r="C17" s="3" t="s">
        <v>400</v>
      </c>
    </row>
    <row r="18" spans="1:4">
      <c r="A18" s="3">
        <v>5</v>
      </c>
      <c r="B18" s="4" t="s">
        <v>394</v>
      </c>
      <c r="C18" s="3" t="s">
        <v>404</v>
      </c>
    </row>
    <row r="21" spans="1:4">
      <c r="A21" s="3"/>
      <c r="B21" s="6" t="s">
        <v>450</v>
      </c>
      <c r="C21" s="3"/>
    </row>
    <row r="22" spans="1:4">
      <c r="A22" s="3"/>
      <c r="B22" s="4"/>
      <c r="C22" s="3"/>
    </row>
    <row r="23" spans="1:4" s="8" customFormat="1">
      <c r="A23" s="7" t="s">
        <v>390</v>
      </c>
      <c r="B23" s="6" t="s">
        <v>388</v>
      </c>
      <c r="C23" s="7" t="s">
        <v>389</v>
      </c>
    </row>
    <row r="24" spans="1:4">
      <c r="A24" s="3">
        <v>1</v>
      </c>
      <c r="B24" s="4" t="s">
        <v>405</v>
      </c>
      <c r="C24" s="3" t="s">
        <v>398</v>
      </c>
    </row>
    <row r="25" spans="1:4">
      <c r="A25" s="3">
        <v>2</v>
      </c>
      <c r="B25" s="4" t="s">
        <v>406</v>
      </c>
      <c r="C25" s="3" t="s">
        <v>409</v>
      </c>
    </row>
    <row r="26" spans="1:4">
      <c r="A26" s="3">
        <v>3</v>
      </c>
      <c r="B26" s="4" t="s">
        <v>392</v>
      </c>
      <c r="C26" s="3" t="s">
        <v>397</v>
      </c>
    </row>
    <row r="27" spans="1:4">
      <c r="A27" s="3">
        <v>4</v>
      </c>
      <c r="B27" s="4" t="s">
        <v>407</v>
      </c>
      <c r="C27" s="3" t="s">
        <v>410</v>
      </c>
    </row>
    <row r="28" spans="1:4">
      <c r="A28" s="3">
        <v>5</v>
      </c>
      <c r="B28" s="4" t="s">
        <v>408</v>
      </c>
      <c r="C28" s="3" t="s">
        <v>411</v>
      </c>
    </row>
    <row r="31" spans="1:4">
      <c r="A31" s="3"/>
      <c r="B31" s="6" t="s">
        <v>451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390</v>
      </c>
      <c r="B33" s="6" t="s">
        <v>388</v>
      </c>
      <c r="C33" s="7" t="s">
        <v>389</v>
      </c>
      <c r="D33" s="6"/>
    </row>
    <row r="34" spans="1:4">
      <c r="A34" s="3">
        <v>1</v>
      </c>
      <c r="B34" s="4" t="s">
        <v>408</v>
      </c>
      <c r="C34" s="3" t="s">
        <v>411</v>
      </c>
      <c r="D34" s="4"/>
    </row>
    <row r="35" spans="1:4">
      <c r="A35" s="3">
        <v>2</v>
      </c>
      <c r="B35" s="4" t="s">
        <v>412</v>
      </c>
      <c r="C35" s="3" t="s">
        <v>403</v>
      </c>
      <c r="D35" s="4"/>
    </row>
    <row r="36" spans="1:4">
      <c r="A36" s="3">
        <v>3</v>
      </c>
      <c r="B36" s="4" t="s">
        <v>406</v>
      </c>
      <c r="C36" s="3" t="s">
        <v>409</v>
      </c>
      <c r="D36" s="4"/>
    </row>
    <row r="37" spans="1:4">
      <c r="A37" s="3">
        <v>4</v>
      </c>
      <c r="B37" s="4" t="s">
        <v>413</v>
      </c>
      <c r="C37" s="3" t="s">
        <v>409</v>
      </c>
      <c r="D37" s="4"/>
    </row>
    <row r="38" spans="1:4">
      <c r="A38" s="3">
        <v>5</v>
      </c>
      <c r="B38" s="4" t="s">
        <v>414</v>
      </c>
      <c r="C38" s="3" t="s">
        <v>415</v>
      </c>
      <c r="D38" s="4" t="s">
        <v>416</v>
      </c>
    </row>
    <row r="39" spans="1:4">
      <c r="A39" s="3">
        <v>6</v>
      </c>
      <c r="B39" s="4" t="s">
        <v>407</v>
      </c>
      <c r="C39" s="3" t="s">
        <v>410</v>
      </c>
      <c r="D39" s="4"/>
    </row>
    <row r="42" spans="1:4">
      <c r="A42" s="3"/>
      <c r="B42" s="6" t="s">
        <v>452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390</v>
      </c>
      <c r="B44" s="6" t="s">
        <v>388</v>
      </c>
      <c r="C44" s="7" t="s">
        <v>389</v>
      </c>
      <c r="D44" s="6"/>
    </row>
    <row r="45" spans="1:4">
      <c r="A45" s="3">
        <v>1</v>
      </c>
      <c r="B45" s="4" t="s">
        <v>417</v>
      </c>
      <c r="C45" s="3" t="s">
        <v>410</v>
      </c>
      <c r="D45" s="4"/>
    </row>
    <row r="46" spans="1:4">
      <c r="A46" s="3">
        <v>2</v>
      </c>
      <c r="B46" s="4" t="s">
        <v>418</v>
      </c>
      <c r="C46" s="3" t="s">
        <v>396</v>
      </c>
      <c r="D46" s="4"/>
    </row>
    <row r="47" spans="1:4">
      <c r="A47" s="3">
        <v>3</v>
      </c>
      <c r="B47" s="4" t="s">
        <v>419</v>
      </c>
      <c r="C47" s="3" t="s">
        <v>404</v>
      </c>
      <c r="D47" s="4"/>
    </row>
    <row r="48" spans="1:4">
      <c r="A48" s="3">
        <v>4</v>
      </c>
      <c r="B48" s="4" t="s">
        <v>420</v>
      </c>
      <c r="C48" s="3" t="s">
        <v>421</v>
      </c>
      <c r="D48" s="4"/>
    </row>
    <row r="49" spans="1:11">
      <c r="A49" s="3">
        <v>5</v>
      </c>
      <c r="B49" s="4" t="s">
        <v>422</v>
      </c>
      <c r="C49" s="3" t="s">
        <v>398</v>
      </c>
      <c r="D49" s="4" t="s">
        <v>423</v>
      </c>
    </row>
    <row r="50" spans="1:11">
      <c r="A50" s="3">
        <v>6</v>
      </c>
      <c r="B50" s="4" t="s">
        <v>424</v>
      </c>
      <c r="C50" s="3" t="s">
        <v>403</v>
      </c>
      <c r="D50" s="4" t="s">
        <v>425</v>
      </c>
    </row>
    <row r="51" spans="1:11">
      <c r="A51" s="3">
        <v>7</v>
      </c>
      <c r="B51" s="4" t="s">
        <v>426</v>
      </c>
      <c r="C51" s="3" t="s">
        <v>415</v>
      </c>
      <c r="D51" s="4" t="s">
        <v>416</v>
      </c>
    </row>
    <row r="54" spans="1:11">
      <c r="A54" s="3"/>
      <c r="B54" s="6" t="s">
        <v>453</v>
      </c>
      <c r="C54" s="3"/>
    </row>
    <row r="55" spans="1:11">
      <c r="A55" s="3"/>
      <c r="B55" s="4"/>
      <c r="C55" s="3"/>
      <c r="K55" t="s">
        <v>434</v>
      </c>
    </row>
    <row r="56" spans="1:11" s="8" customFormat="1">
      <c r="A56" s="7" t="s">
        <v>390</v>
      </c>
      <c r="B56" s="6" t="s">
        <v>388</v>
      </c>
      <c r="C56" s="7" t="s">
        <v>389</v>
      </c>
    </row>
    <row r="57" spans="1:11">
      <c r="A57" s="3">
        <v>1</v>
      </c>
      <c r="B57" s="4" t="s">
        <v>427</v>
      </c>
      <c r="C57" s="3" t="s">
        <v>432</v>
      </c>
    </row>
    <row r="58" spans="1:11">
      <c r="A58" s="3">
        <v>2</v>
      </c>
      <c r="B58" s="4" t="s">
        <v>428</v>
      </c>
      <c r="C58" s="3" t="s">
        <v>411</v>
      </c>
    </row>
    <row r="59" spans="1:11">
      <c r="A59" s="3">
        <v>3</v>
      </c>
      <c r="B59" s="4" t="s">
        <v>429</v>
      </c>
      <c r="C59" s="3" t="s">
        <v>396</v>
      </c>
    </row>
    <row r="60" spans="1:11">
      <c r="A60" s="3">
        <v>4</v>
      </c>
      <c r="B60" s="4" t="s">
        <v>430</v>
      </c>
      <c r="C60" s="3" t="s">
        <v>433</v>
      </c>
    </row>
    <row r="61" spans="1:11">
      <c r="A61" s="3">
        <v>5</v>
      </c>
      <c r="B61" s="4" t="s">
        <v>431</v>
      </c>
      <c r="C61" s="3" t="s">
        <v>421</v>
      </c>
    </row>
    <row r="64" spans="1:11">
      <c r="A64" s="3"/>
      <c r="B64" s="6" t="s">
        <v>454</v>
      </c>
      <c r="C64" s="3"/>
    </row>
    <row r="65" spans="1:3">
      <c r="A65" s="3"/>
      <c r="B65" s="4"/>
      <c r="C65" s="3"/>
    </row>
    <row r="66" spans="1:3" s="8" customFormat="1">
      <c r="A66" s="7" t="s">
        <v>390</v>
      </c>
      <c r="B66" s="6" t="s">
        <v>388</v>
      </c>
      <c r="C66" s="7" t="s">
        <v>389</v>
      </c>
    </row>
    <row r="67" spans="1:3">
      <c r="A67" s="3">
        <v>1</v>
      </c>
      <c r="B67" s="4" t="s">
        <v>435</v>
      </c>
      <c r="C67" s="3" t="s">
        <v>439</v>
      </c>
    </row>
    <row r="68" spans="1:3">
      <c r="A68" s="3">
        <v>2</v>
      </c>
      <c r="B68" s="4" t="s">
        <v>436</v>
      </c>
      <c r="C68" s="3" t="s">
        <v>432</v>
      </c>
    </row>
    <row r="69" spans="1:3">
      <c r="A69" s="3">
        <v>3</v>
      </c>
      <c r="B69" s="4" t="s">
        <v>437</v>
      </c>
      <c r="C69" s="3" t="s">
        <v>411</v>
      </c>
    </row>
    <row r="70" spans="1:3">
      <c r="A70" s="3">
        <v>4</v>
      </c>
      <c r="B70" s="4" t="s">
        <v>438</v>
      </c>
      <c r="C70" s="3" t="s">
        <v>396</v>
      </c>
    </row>
    <row r="71" spans="1:3">
      <c r="A71" s="3">
        <v>5</v>
      </c>
      <c r="B71" s="4" t="s">
        <v>430</v>
      </c>
      <c r="C71" s="3" t="s">
        <v>433</v>
      </c>
    </row>
  </sheetData>
  <pageMargins left="0.7" right="0.7" top="0.5" bottom="0.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35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177" t="s">
        <v>583</v>
      </c>
      <c r="B1" s="177"/>
      <c r="C1" s="177"/>
      <c r="D1" s="177"/>
      <c r="E1" s="177"/>
    </row>
    <row r="2" spans="1:5" s="39" customFormat="1">
      <c r="A2" s="42" t="s">
        <v>635</v>
      </c>
      <c r="B2" s="40" t="s">
        <v>456</v>
      </c>
      <c r="C2" s="13" t="s">
        <v>582</v>
      </c>
      <c r="D2" s="13" t="s">
        <v>455</v>
      </c>
      <c r="E2" s="13" t="s">
        <v>580</v>
      </c>
    </row>
    <row r="3" spans="1:5" ht="24.95" customHeight="1">
      <c r="A3" s="3">
        <v>1</v>
      </c>
      <c r="B3" s="34" t="s">
        <v>44</v>
      </c>
      <c r="C3" s="37" t="s">
        <v>584</v>
      </c>
      <c r="D3" s="3" t="s">
        <v>596</v>
      </c>
      <c r="E3" s="4"/>
    </row>
    <row r="4" spans="1:5" ht="24.95" customHeight="1">
      <c r="A4" s="3">
        <v>2</v>
      </c>
      <c r="B4" s="34" t="s">
        <v>50</v>
      </c>
      <c r="C4" s="37" t="s">
        <v>585</v>
      </c>
      <c r="D4" s="3" t="s">
        <v>597</v>
      </c>
      <c r="E4" s="4"/>
    </row>
    <row r="5" spans="1:5" ht="24.95" customHeight="1">
      <c r="A5" s="3">
        <v>3</v>
      </c>
      <c r="B5" s="34" t="s">
        <v>51</v>
      </c>
      <c r="C5" s="37" t="s">
        <v>586</v>
      </c>
      <c r="D5" s="3" t="s">
        <v>598</v>
      </c>
      <c r="E5" s="4"/>
    </row>
    <row r="6" spans="1:5" ht="24.95" customHeight="1">
      <c r="A6" s="3">
        <v>4</v>
      </c>
      <c r="B6" s="34" t="s">
        <v>53</v>
      </c>
      <c r="C6" s="38" t="s">
        <v>587</v>
      </c>
      <c r="D6" s="3" t="s">
        <v>599</v>
      </c>
      <c r="E6" s="4"/>
    </row>
    <row r="7" spans="1:5" ht="24.95" customHeight="1">
      <c r="A7" s="3">
        <v>5</v>
      </c>
      <c r="B7" s="34" t="s">
        <v>56</v>
      </c>
      <c r="C7" s="38" t="s">
        <v>588</v>
      </c>
      <c r="D7" s="3" t="s">
        <v>600</v>
      </c>
      <c r="E7" s="4"/>
    </row>
    <row r="8" spans="1:5" ht="24.95" customHeight="1">
      <c r="A8" s="3">
        <v>6</v>
      </c>
      <c r="B8" s="34" t="s">
        <v>65</v>
      </c>
      <c r="C8" s="38" t="s">
        <v>589</v>
      </c>
      <c r="D8" s="3" t="s">
        <v>601</v>
      </c>
      <c r="E8" s="4"/>
    </row>
    <row r="9" spans="1:5" ht="24.95" customHeight="1">
      <c r="A9" s="3">
        <v>7</v>
      </c>
      <c r="B9" s="34" t="s">
        <v>68</v>
      </c>
      <c r="C9" s="38" t="s">
        <v>590</v>
      </c>
      <c r="D9" s="3" t="s">
        <v>602</v>
      </c>
      <c r="E9" s="4"/>
    </row>
    <row r="10" spans="1:5" ht="24.95" customHeight="1">
      <c r="A10" s="3">
        <v>8</v>
      </c>
      <c r="B10" s="34" t="s">
        <v>69</v>
      </c>
      <c r="C10" s="38" t="s">
        <v>591</v>
      </c>
      <c r="D10" s="3" t="s">
        <v>603</v>
      </c>
      <c r="E10" s="4"/>
    </row>
    <row r="11" spans="1:5" ht="24.95" customHeight="1">
      <c r="A11" s="3">
        <v>9</v>
      </c>
      <c r="B11" s="34" t="s">
        <v>71</v>
      </c>
      <c r="C11" s="38" t="s">
        <v>592</v>
      </c>
      <c r="D11" s="3" t="s">
        <v>604</v>
      </c>
      <c r="E11" s="4"/>
    </row>
    <row r="12" spans="1:5" ht="24.95" customHeight="1">
      <c r="A12" s="3">
        <v>10</v>
      </c>
      <c r="B12" s="34" t="s">
        <v>72</v>
      </c>
      <c r="C12" s="38" t="s">
        <v>593</v>
      </c>
      <c r="D12" s="3" t="s">
        <v>605</v>
      </c>
      <c r="E12" s="4"/>
    </row>
    <row r="13" spans="1:5" ht="24.95" customHeight="1">
      <c r="A13" s="3">
        <v>11</v>
      </c>
      <c r="B13" s="34" t="s">
        <v>73</v>
      </c>
      <c r="C13" s="38" t="s">
        <v>594</v>
      </c>
      <c r="D13" s="3" t="s">
        <v>606</v>
      </c>
      <c r="E13" s="4"/>
    </row>
    <row r="14" spans="1:5" ht="24.95" customHeight="1">
      <c r="A14" s="3">
        <v>12</v>
      </c>
      <c r="B14" s="34" t="s">
        <v>59</v>
      </c>
      <c r="C14" s="38" t="s">
        <v>595</v>
      </c>
      <c r="D14" s="3" t="s">
        <v>607</v>
      </c>
      <c r="E14" s="4"/>
    </row>
    <row r="17" spans="1:5" ht="21">
      <c r="A17" s="171" t="s">
        <v>608</v>
      </c>
      <c r="B17" s="171"/>
      <c r="C17" s="171"/>
      <c r="D17" s="171"/>
      <c r="E17" s="171"/>
    </row>
    <row r="18" spans="1:5" ht="24.95" customHeight="1">
      <c r="A18" s="3">
        <v>1</v>
      </c>
      <c r="B18" s="34" t="s">
        <v>284</v>
      </c>
      <c r="C18" s="38" t="s">
        <v>610</v>
      </c>
      <c r="D18" s="3" t="s">
        <v>615</v>
      </c>
      <c r="E18" s="4"/>
    </row>
    <row r="19" spans="1:5" ht="24.95" customHeight="1">
      <c r="A19" s="3">
        <v>2</v>
      </c>
      <c r="B19" s="34" t="s">
        <v>301</v>
      </c>
      <c r="C19" s="38" t="s">
        <v>611</v>
      </c>
      <c r="D19" s="3" t="s">
        <v>616</v>
      </c>
      <c r="E19" s="4"/>
    </row>
    <row r="20" spans="1:5" ht="24.95" customHeight="1">
      <c r="A20" s="3">
        <v>3</v>
      </c>
      <c r="B20" s="34" t="s">
        <v>309</v>
      </c>
      <c r="C20" s="38" t="s">
        <v>612</v>
      </c>
      <c r="D20" s="3" t="s">
        <v>617</v>
      </c>
      <c r="E20" s="4"/>
    </row>
    <row r="21" spans="1:5" ht="24.95" customHeight="1">
      <c r="A21" s="3">
        <v>4</v>
      </c>
      <c r="B21" s="34" t="s">
        <v>308</v>
      </c>
      <c r="C21" s="38" t="s">
        <v>613</v>
      </c>
      <c r="D21" s="3" t="s">
        <v>618</v>
      </c>
      <c r="E21" s="4"/>
    </row>
    <row r="22" spans="1:5" ht="24.95" customHeight="1">
      <c r="A22" s="3">
        <v>5</v>
      </c>
      <c r="B22" s="34" t="s">
        <v>609</v>
      </c>
      <c r="C22" s="38" t="s">
        <v>614</v>
      </c>
      <c r="D22" s="3" t="s">
        <v>619</v>
      </c>
      <c r="E22" s="4"/>
    </row>
    <row r="25" spans="1:5" ht="21">
      <c r="A25" s="171" t="s">
        <v>620</v>
      </c>
      <c r="B25" s="171"/>
      <c r="C25" s="171"/>
      <c r="D25" s="171"/>
      <c r="E25" s="171"/>
    </row>
    <row r="26" spans="1:5" ht="24.95" customHeight="1">
      <c r="A26" s="3">
        <v>1</v>
      </c>
      <c r="B26" s="34" t="s">
        <v>180</v>
      </c>
      <c r="C26" s="38" t="s">
        <v>621</v>
      </c>
      <c r="D26" s="3" t="s">
        <v>628</v>
      </c>
      <c r="E26" s="4"/>
    </row>
    <row r="27" spans="1:5" ht="24.95" customHeight="1">
      <c r="A27" s="3">
        <v>2</v>
      </c>
      <c r="B27" s="34" t="s">
        <v>183</v>
      </c>
      <c r="C27" s="38" t="s">
        <v>622</v>
      </c>
      <c r="D27" s="3" t="s">
        <v>629</v>
      </c>
      <c r="E27" s="4"/>
    </row>
    <row r="28" spans="1:5" ht="24.95" customHeight="1">
      <c r="A28" s="3">
        <v>3</v>
      </c>
      <c r="B28" s="34" t="s">
        <v>191</v>
      </c>
      <c r="C28" s="38" t="s">
        <v>623</v>
      </c>
      <c r="D28" s="3" t="s">
        <v>630</v>
      </c>
      <c r="E28" s="4"/>
    </row>
    <row r="29" spans="1:5" ht="24.95" customHeight="1">
      <c r="A29" s="3">
        <v>4</v>
      </c>
      <c r="B29" s="34" t="s">
        <v>192</v>
      </c>
      <c r="C29" s="38" t="s">
        <v>624</v>
      </c>
      <c r="D29" s="3" t="s">
        <v>631</v>
      </c>
      <c r="E29" s="4"/>
    </row>
    <row r="30" spans="1:5" ht="24.95" customHeight="1">
      <c r="A30" s="3">
        <v>5</v>
      </c>
      <c r="B30" s="34" t="s">
        <v>195</v>
      </c>
      <c r="C30" s="38" t="s">
        <v>625</v>
      </c>
      <c r="D30" s="3" t="s">
        <v>632</v>
      </c>
      <c r="E30" s="4"/>
    </row>
    <row r="31" spans="1:5" ht="24.95" customHeight="1">
      <c r="A31" s="3">
        <v>6</v>
      </c>
      <c r="B31" s="34" t="s">
        <v>383</v>
      </c>
      <c r="C31" s="38" t="s">
        <v>626</v>
      </c>
      <c r="D31" s="3" t="s">
        <v>633</v>
      </c>
      <c r="E31" s="4"/>
    </row>
    <row r="32" spans="1:5" ht="24.95" customHeight="1">
      <c r="A32" s="3">
        <v>7</v>
      </c>
      <c r="B32" s="34" t="s">
        <v>196</v>
      </c>
      <c r="C32" s="38" t="s">
        <v>627</v>
      </c>
      <c r="D32" s="3" t="s">
        <v>634</v>
      </c>
      <c r="E32" s="4"/>
    </row>
    <row r="34" spans="1:5" ht="21">
      <c r="A34" s="171" t="s">
        <v>581</v>
      </c>
      <c r="B34" s="171"/>
      <c r="C34" s="171"/>
      <c r="D34" s="171"/>
      <c r="E34" s="171"/>
    </row>
    <row r="35" spans="1:5" ht="24.95" customHeight="1">
      <c r="A35" s="2">
        <v>1</v>
      </c>
      <c r="B35" s="41" t="s">
        <v>283</v>
      </c>
      <c r="C35" s="38" t="s">
        <v>637</v>
      </c>
      <c r="D35" s="3" t="s">
        <v>636</v>
      </c>
      <c r="E35" s="4"/>
    </row>
    <row r="36" spans="1:5" ht="24.95" customHeight="1">
      <c r="A36" s="2">
        <v>2</v>
      </c>
      <c r="B36" s="41" t="s">
        <v>284</v>
      </c>
      <c r="C36" s="38" t="s">
        <v>610</v>
      </c>
      <c r="D36" s="3" t="s">
        <v>615</v>
      </c>
      <c r="E36" s="4"/>
    </row>
    <row r="37" spans="1:5" ht="24.95" customHeight="1">
      <c r="A37" s="2">
        <v>3</v>
      </c>
      <c r="B37" s="41" t="s">
        <v>285</v>
      </c>
      <c r="C37" s="38" t="s">
        <v>638</v>
      </c>
      <c r="D37" s="3" t="s">
        <v>661</v>
      </c>
      <c r="E37" s="4"/>
    </row>
    <row r="38" spans="1:5" ht="24.95" customHeight="1">
      <c r="A38" s="2">
        <v>4</v>
      </c>
      <c r="B38" s="41" t="s">
        <v>286</v>
      </c>
      <c r="C38" s="38" t="s">
        <v>639</v>
      </c>
      <c r="D38" s="3" t="s">
        <v>662</v>
      </c>
      <c r="E38" s="4"/>
    </row>
    <row r="39" spans="1:5" ht="24.95" customHeight="1">
      <c r="A39" s="2">
        <v>5</v>
      </c>
      <c r="B39" s="41" t="s">
        <v>287</v>
      </c>
      <c r="C39" s="38" t="s">
        <v>640</v>
      </c>
      <c r="D39" s="3" t="s">
        <v>663</v>
      </c>
      <c r="E39" s="4"/>
    </row>
    <row r="40" spans="1:5" ht="24.95" customHeight="1">
      <c r="A40" s="2">
        <v>6</v>
      </c>
      <c r="B40" s="41" t="s">
        <v>288</v>
      </c>
      <c r="C40" s="38" t="s">
        <v>641</v>
      </c>
      <c r="D40" s="3" t="s">
        <v>664</v>
      </c>
      <c r="E40" s="4"/>
    </row>
    <row r="41" spans="1:5" ht="24.95" customHeight="1">
      <c r="A41" s="2">
        <v>7</v>
      </c>
      <c r="B41" s="41" t="s">
        <v>116</v>
      </c>
      <c r="C41" s="38" t="s">
        <v>642</v>
      </c>
      <c r="D41" s="3" t="s">
        <v>665</v>
      </c>
      <c r="E41" s="4"/>
    </row>
    <row r="42" spans="1:5" ht="24.95" customHeight="1">
      <c r="A42" s="2">
        <v>8</v>
      </c>
      <c r="B42" s="41" t="s">
        <v>289</v>
      </c>
      <c r="C42" s="38" t="s">
        <v>643</v>
      </c>
      <c r="D42" s="3" t="s">
        <v>666</v>
      </c>
      <c r="E42" s="4"/>
    </row>
    <row r="43" spans="1:5" ht="24.95" customHeight="1">
      <c r="A43" s="2">
        <v>9</v>
      </c>
      <c r="B43" s="41" t="s">
        <v>290</v>
      </c>
      <c r="C43" s="38" t="s">
        <v>644</v>
      </c>
      <c r="D43" s="3" t="s">
        <v>667</v>
      </c>
      <c r="E43" s="4"/>
    </row>
    <row r="44" spans="1:5" ht="24.95" customHeight="1">
      <c r="A44" s="2">
        <v>10</v>
      </c>
      <c r="B44" s="41" t="s">
        <v>291</v>
      </c>
      <c r="C44" s="38" t="s">
        <v>645</v>
      </c>
      <c r="D44" s="3" t="s">
        <v>668</v>
      </c>
      <c r="E44" s="4"/>
    </row>
    <row r="45" spans="1:5" ht="24.95" customHeight="1">
      <c r="A45" s="2">
        <v>11</v>
      </c>
      <c r="B45" s="41" t="s">
        <v>292</v>
      </c>
      <c r="C45" s="38" t="s">
        <v>646</v>
      </c>
      <c r="D45" s="3" t="s">
        <v>669</v>
      </c>
      <c r="E45" s="4"/>
    </row>
    <row r="46" spans="1:5" ht="24.95" customHeight="1">
      <c r="A46" s="2">
        <v>12</v>
      </c>
      <c r="B46" s="41" t="s">
        <v>293</v>
      </c>
      <c r="C46" s="38" t="s">
        <v>647</v>
      </c>
      <c r="D46" s="3" t="s">
        <v>670</v>
      </c>
      <c r="E46" s="4"/>
    </row>
    <row r="47" spans="1:5" ht="24.95" customHeight="1">
      <c r="A47" s="2">
        <v>13</v>
      </c>
      <c r="B47" s="41" t="s">
        <v>294</v>
      </c>
      <c r="C47" s="38" t="s">
        <v>648</v>
      </c>
      <c r="D47" s="3" t="s">
        <v>671</v>
      </c>
      <c r="E47" s="4"/>
    </row>
    <row r="48" spans="1:5" ht="24.95" customHeight="1">
      <c r="A48" s="2">
        <v>14</v>
      </c>
      <c r="B48" s="41" t="s">
        <v>295</v>
      </c>
      <c r="C48" s="38" t="s">
        <v>649</v>
      </c>
      <c r="D48" s="3" t="s">
        <v>672</v>
      </c>
      <c r="E48" s="4"/>
    </row>
    <row r="49" spans="1:5" ht="24.95" customHeight="1">
      <c r="A49" s="2">
        <v>15</v>
      </c>
      <c r="B49" s="41" t="s">
        <v>296</v>
      </c>
      <c r="C49" s="38" t="s">
        <v>650</v>
      </c>
      <c r="D49" s="3" t="s">
        <v>673</v>
      </c>
      <c r="E49" s="4"/>
    </row>
    <row r="50" spans="1:5" ht="24.95" customHeight="1">
      <c r="A50" s="2">
        <v>16</v>
      </c>
      <c r="B50" s="41" t="s">
        <v>297</v>
      </c>
      <c r="C50" s="38" t="s">
        <v>651</v>
      </c>
      <c r="D50" s="3" t="s">
        <v>674</v>
      </c>
      <c r="E50" s="4"/>
    </row>
    <row r="51" spans="1:5" ht="24.95" customHeight="1">
      <c r="A51" s="2">
        <v>17</v>
      </c>
      <c r="B51" s="41" t="s">
        <v>298</v>
      </c>
      <c r="C51" s="38" t="s">
        <v>652</v>
      </c>
      <c r="D51" s="3" t="s">
        <v>675</v>
      </c>
      <c r="E51" s="4"/>
    </row>
    <row r="52" spans="1:5" ht="24.95" customHeight="1">
      <c r="A52" s="2">
        <v>18</v>
      </c>
      <c r="B52" s="41" t="s">
        <v>299</v>
      </c>
      <c r="C52" s="38" t="s">
        <v>653</v>
      </c>
      <c r="D52" s="3" t="s">
        <v>676</v>
      </c>
      <c r="E52" s="4"/>
    </row>
    <row r="53" spans="1:5" ht="24.95" customHeight="1">
      <c r="A53" s="2">
        <v>19</v>
      </c>
      <c r="B53" s="41" t="s">
        <v>300</v>
      </c>
      <c r="C53" s="38" t="s">
        <v>654</v>
      </c>
      <c r="D53" s="3" t="s">
        <v>677</v>
      </c>
      <c r="E53" s="4"/>
    </row>
    <row r="54" spans="1:5" ht="24.95" customHeight="1">
      <c r="A54" s="2">
        <v>20</v>
      </c>
      <c r="B54" s="41" t="s">
        <v>301</v>
      </c>
      <c r="C54" s="38" t="s">
        <v>611</v>
      </c>
      <c r="D54" s="3" t="s">
        <v>616</v>
      </c>
      <c r="E54" s="4"/>
    </row>
    <row r="55" spans="1:5" ht="24.95" customHeight="1">
      <c r="A55" s="2">
        <v>21</v>
      </c>
      <c r="B55" s="41" t="s">
        <v>302</v>
      </c>
      <c r="C55" s="38" t="s">
        <v>655</v>
      </c>
      <c r="D55" s="3" t="s">
        <v>678</v>
      </c>
      <c r="E55" s="4"/>
    </row>
    <row r="56" spans="1:5" ht="24.95" customHeight="1">
      <c r="A56" s="2">
        <v>22</v>
      </c>
      <c r="B56" s="41" t="s">
        <v>303</v>
      </c>
      <c r="C56" s="38" t="s">
        <v>656</v>
      </c>
      <c r="D56" s="3" t="s">
        <v>679</v>
      </c>
      <c r="E56" s="4"/>
    </row>
    <row r="57" spans="1:5" ht="24.95" customHeight="1">
      <c r="A57" s="2">
        <v>23</v>
      </c>
      <c r="B57" s="41" t="s">
        <v>304</v>
      </c>
      <c r="C57" s="38" t="s">
        <v>657</v>
      </c>
      <c r="D57" s="3" t="s">
        <v>680</v>
      </c>
      <c r="E57" s="4"/>
    </row>
    <row r="58" spans="1:5" ht="24.95" customHeight="1">
      <c r="A58" s="2">
        <v>24</v>
      </c>
      <c r="B58" s="41" t="s">
        <v>309</v>
      </c>
      <c r="C58" s="38" t="s">
        <v>612</v>
      </c>
      <c r="D58" s="3" t="s">
        <v>617</v>
      </c>
      <c r="E58" s="4"/>
    </row>
    <row r="59" spans="1:5" ht="24.95" customHeight="1">
      <c r="A59" s="2">
        <v>25</v>
      </c>
      <c r="B59" s="41" t="s">
        <v>305</v>
      </c>
      <c r="C59" s="38" t="s">
        <v>658</v>
      </c>
      <c r="D59" s="3" t="s">
        <v>681</v>
      </c>
      <c r="E59" s="4"/>
    </row>
    <row r="60" spans="1:5" ht="24.95" customHeight="1">
      <c r="A60" s="2">
        <v>26</v>
      </c>
      <c r="B60" s="41" t="s">
        <v>310</v>
      </c>
      <c r="C60" s="38" t="s">
        <v>614</v>
      </c>
      <c r="D60" s="3" t="s">
        <v>619</v>
      </c>
      <c r="E60" s="4"/>
    </row>
    <row r="61" spans="1:5" ht="24.95" customHeight="1">
      <c r="A61" s="2">
        <v>27</v>
      </c>
      <c r="B61" s="41" t="s">
        <v>306</v>
      </c>
      <c r="C61" s="38" t="s">
        <v>659</v>
      </c>
      <c r="D61" s="3" t="s">
        <v>682</v>
      </c>
      <c r="E61" s="4"/>
    </row>
    <row r="62" spans="1:5" ht="24.95" customHeight="1">
      <c r="A62" s="2">
        <v>28</v>
      </c>
      <c r="B62" s="41" t="s">
        <v>307</v>
      </c>
      <c r="C62" s="38" t="s">
        <v>660</v>
      </c>
      <c r="D62" s="3" t="s">
        <v>683</v>
      </c>
      <c r="E62" s="4"/>
    </row>
    <row r="63" spans="1:5" ht="24.95" customHeight="1">
      <c r="A63" s="2">
        <v>29</v>
      </c>
      <c r="B63" s="41" t="s">
        <v>308</v>
      </c>
      <c r="C63" s="38" t="s">
        <v>613</v>
      </c>
      <c r="D63" s="3" t="s">
        <v>618</v>
      </c>
      <c r="E63" s="4"/>
    </row>
    <row r="64" spans="1:5" ht="47.25" customHeight="1"/>
    <row r="65" spans="1:5" ht="21">
      <c r="A65" s="171" t="s">
        <v>684</v>
      </c>
      <c r="B65" s="171"/>
      <c r="C65" s="171"/>
      <c r="D65" s="171"/>
      <c r="E65" s="171"/>
    </row>
    <row r="66" spans="1:5" ht="30" customHeight="1">
      <c r="A66" s="2">
        <v>1</v>
      </c>
      <c r="B66" s="41" t="s">
        <v>366</v>
      </c>
      <c r="C66" s="43" t="s">
        <v>685</v>
      </c>
      <c r="D66" s="3" t="s">
        <v>701</v>
      </c>
      <c r="E66" s="34"/>
    </row>
    <row r="67" spans="1:5" ht="30" customHeight="1">
      <c r="A67" s="2">
        <v>2</v>
      </c>
      <c r="B67" s="41" t="s">
        <v>367</v>
      </c>
      <c r="C67" s="43" t="s">
        <v>686</v>
      </c>
      <c r="D67" s="3" t="s">
        <v>702</v>
      </c>
      <c r="E67" s="34"/>
    </row>
    <row r="68" spans="1:5" ht="30" customHeight="1">
      <c r="A68" s="2">
        <v>3</v>
      </c>
      <c r="B68" s="41" t="s">
        <v>368</v>
      </c>
      <c r="C68" s="43" t="s">
        <v>687</v>
      </c>
      <c r="D68" s="3" t="s">
        <v>703</v>
      </c>
      <c r="E68" s="34"/>
    </row>
    <row r="69" spans="1:5" ht="30" customHeight="1">
      <c r="A69" s="2">
        <v>4</v>
      </c>
      <c r="B69" s="41" t="s">
        <v>369</v>
      </c>
      <c r="C69" s="43" t="s">
        <v>688</v>
      </c>
      <c r="D69" s="3" t="s">
        <v>704</v>
      </c>
      <c r="E69" s="34"/>
    </row>
    <row r="70" spans="1:5" ht="30" customHeight="1">
      <c r="A70" s="2">
        <v>5</v>
      </c>
      <c r="B70" s="41" t="s">
        <v>370</v>
      </c>
      <c r="C70" s="43" t="s">
        <v>689</v>
      </c>
      <c r="D70" s="3" t="s">
        <v>705</v>
      </c>
      <c r="E70" s="34"/>
    </row>
    <row r="71" spans="1:5" ht="30" customHeight="1">
      <c r="A71" s="2">
        <v>6</v>
      </c>
      <c r="B71" s="41" t="s">
        <v>371</v>
      </c>
      <c r="C71" s="43" t="s">
        <v>690</v>
      </c>
      <c r="D71" s="3" t="s">
        <v>706</v>
      </c>
      <c r="E71" s="34"/>
    </row>
    <row r="72" spans="1:5" ht="30" customHeight="1">
      <c r="A72" s="2">
        <v>7</v>
      </c>
      <c r="B72" s="41" t="s">
        <v>372</v>
      </c>
      <c r="C72" s="43" t="s">
        <v>691</v>
      </c>
      <c r="D72" s="3" t="s">
        <v>707</v>
      </c>
      <c r="E72" s="34"/>
    </row>
    <row r="73" spans="1:5" ht="30" customHeight="1">
      <c r="A73" s="2">
        <v>8</v>
      </c>
      <c r="B73" s="41" t="s">
        <v>373</v>
      </c>
      <c r="C73" s="44" t="s">
        <v>692</v>
      </c>
      <c r="D73" s="3" t="s">
        <v>708</v>
      </c>
      <c r="E73" s="34"/>
    </row>
    <row r="74" spans="1:5" ht="30" customHeight="1">
      <c r="A74" s="2">
        <v>9</v>
      </c>
      <c r="B74" s="41" t="s">
        <v>374</v>
      </c>
      <c r="C74" s="44" t="s">
        <v>693</v>
      </c>
      <c r="D74" s="3" t="s">
        <v>709</v>
      </c>
      <c r="E74" s="34"/>
    </row>
    <row r="75" spans="1:5" ht="30" customHeight="1">
      <c r="A75" s="2">
        <v>10</v>
      </c>
      <c r="B75" s="41" t="s">
        <v>375</v>
      </c>
      <c r="C75" s="44" t="s">
        <v>694</v>
      </c>
      <c r="D75" s="3" t="s">
        <v>710</v>
      </c>
      <c r="E75" s="34"/>
    </row>
    <row r="76" spans="1:5" ht="30" customHeight="1">
      <c r="A76" s="2">
        <v>11</v>
      </c>
      <c r="B76" s="41" t="s">
        <v>376</v>
      </c>
      <c r="C76" s="44" t="s">
        <v>695</v>
      </c>
      <c r="D76" s="3" t="s">
        <v>711</v>
      </c>
      <c r="E76" s="34"/>
    </row>
    <row r="77" spans="1:5" ht="30" customHeight="1">
      <c r="A77" s="2">
        <v>12</v>
      </c>
      <c r="B77" s="41" t="s">
        <v>377</v>
      </c>
      <c r="C77" s="44" t="s">
        <v>696</v>
      </c>
      <c r="D77" s="3" t="s">
        <v>712</v>
      </c>
      <c r="E77" s="34"/>
    </row>
    <row r="78" spans="1:5" ht="30" customHeight="1">
      <c r="A78" s="2">
        <v>13</v>
      </c>
      <c r="B78" s="41" t="s">
        <v>378</v>
      </c>
      <c r="C78" s="44" t="s">
        <v>697</v>
      </c>
      <c r="D78" s="3" t="s">
        <v>713</v>
      </c>
      <c r="E78" s="34"/>
    </row>
    <row r="79" spans="1:5" ht="30" customHeight="1">
      <c r="A79" s="2">
        <v>14</v>
      </c>
      <c r="B79" s="41" t="s">
        <v>379</v>
      </c>
      <c r="C79" s="44" t="s">
        <v>698</v>
      </c>
      <c r="D79" s="3" t="s">
        <v>714</v>
      </c>
      <c r="E79" s="34"/>
    </row>
    <row r="80" spans="1:5" ht="30" customHeight="1">
      <c r="A80" s="2">
        <v>15</v>
      </c>
      <c r="B80" s="41" t="s">
        <v>380</v>
      </c>
      <c r="C80" s="44" t="s">
        <v>699</v>
      </c>
      <c r="D80" s="3" t="s">
        <v>715</v>
      </c>
      <c r="E80" s="34"/>
    </row>
    <row r="81" spans="1:5" ht="30" customHeight="1">
      <c r="A81" s="2">
        <v>16</v>
      </c>
      <c r="B81" s="41" t="s">
        <v>381</v>
      </c>
      <c r="C81" s="44" t="s">
        <v>700</v>
      </c>
      <c r="D81" s="3" t="s">
        <v>716</v>
      </c>
      <c r="E81" s="34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topLeftCell="A49" workbookViewId="0">
      <selection activeCell="Q57" sqref="Q57:Q69"/>
    </sheetView>
  </sheetViews>
  <sheetFormatPr defaultRowHeight="24.95" customHeight="1"/>
  <cols>
    <col min="1" max="1" width="6.5703125" style="55" customWidth="1"/>
    <col min="2" max="2" width="22.7109375" style="9" customWidth="1"/>
    <col min="3" max="4" width="6.28515625" style="115" customWidth="1"/>
    <col min="5" max="5" width="6.42578125" style="115" customWidth="1"/>
    <col min="6" max="6" width="6.5703125" style="115" customWidth="1"/>
    <col min="7" max="7" width="5.42578125" style="115" customWidth="1"/>
    <col min="8" max="8" width="5.85546875" style="115" customWidth="1"/>
    <col min="9" max="9" width="5.28515625" style="115" customWidth="1"/>
    <col min="10" max="10" width="6.28515625" style="115" customWidth="1"/>
    <col min="11" max="11" width="6" style="115" customWidth="1"/>
    <col min="12" max="12" width="5.85546875" style="115" customWidth="1"/>
    <col min="13" max="13" width="7.42578125" style="115" customWidth="1"/>
    <col min="14" max="14" width="6.28515625" style="115" customWidth="1"/>
    <col min="15" max="15" width="6" style="115" customWidth="1"/>
    <col min="16" max="16" width="7" style="115" customWidth="1"/>
    <col min="17" max="17" width="6.7109375" style="115" customWidth="1"/>
    <col min="18" max="16384" width="9.140625" style="9"/>
  </cols>
  <sheetData>
    <row r="1" spans="1:17" ht="24.95" customHeight="1">
      <c r="A1" s="155" t="s">
        <v>955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7" ht="29.25" customHeight="1">
      <c r="A2" s="80"/>
      <c r="B2" s="78" t="s">
        <v>388</v>
      </c>
      <c r="C2" s="156" t="s">
        <v>993</v>
      </c>
      <c r="D2" s="156"/>
      <c r="E2" s="159" t="s">
        <v>994</v>
      </c>
      <c r="F2" s="159"/>
      <c r="G2" s="151" t="s">
        <v>986</v>
      </c>
      <c r="H2" s="152"/>
      <c r="I2" s="156" t="s">
        <v>991</v>
      </c>
      <c r="J2" s="156"/>
      <c r="K2" s="153" t="s">
        <v>987</v>
      </c>
      <c r="L2" s="154"/>
      <c r="M2" s="153" t="s">
        <v>990</v>
      </c>
      <c r="N2" s="154"/>
      <c r="O2" s="151" t="s">
        <v>981</v>
      </c>
      <c r="P2" s="152"/>
      <c r="Q2" s="81"/>
    </row>
    <row r="3" spans="1:17" ht="21">
      <c r="A3" s="69"/>
      <c r="B3" s="78" t="s">
        <v>982</v>
      </c>
      <c r="C3" s="13" t="s">
        <v>1019</v>
      </c>
      <c r="D3" s="113" t="s">
        <v>983</v>
      </c>
      <c r="E3" s="13" t="s">
        <v>1019</v>
      </c>
      <c r="F3" s="113" t="s">
        <v>983</v>
      </c>
      <c r="G3" s="13" t="s">
        <v>1019</v>
      </c>
      <c r="H3" s="113" t="s">
        <v>983</v>
      </c>
      <c r="I3" s="13" t="s">
        <v>1019</v>
      </c>
      <c r="J3" s="113" t="s">
        <v>983</v>
      </c>
      <c r="K3" s="13" t="s">
        <v>1019</v>
      </c>
      <c r="L3" s="114" t="s">
        <v>983</v>
      </c>
      <c r="M3" s="13" t="s">
        <v>1019</v>
      </c>
      <c r="N3" s="114" t="s">
        <v>983</v>
      </c>
      <c r="O3" s="13" t="s">
        <v>1019</v>
      </c>
      <c r="P3" s="114" t="s">
        <v>983</v>
      </c>
      <c r="Q3" s="114" t="s">
        <v>1019</v>
      </c>
    </row>
    <row r="4" spans="1:17" ht="15">
      <c r="A4" s="47"/>
      <c r="B4" s="77" t="s">
        <v>984</v>
      </c>
      <c r="C4" s="89">
        <v>18</v>
      </c>
      <c r="D4" s="116"/>
      <c r="E4" s="89">
        <v>19</v>
      </c>
      <c r="F4" s="116"/>
      <c r="G4" s="108">
        <v>19</v>
      </c>
      <c r="H4" s="116"/>
      <c r="I4" s="89">
        <v>17</v>
      </c>
      <c r="J4" s="117"/>
      <c r="K4" s="89">
        <v>17</v>
      </c>
      <c r="L4" s="118"/>
      <c r="M4" s="89">
        <v>17</v>
      </c>
      <c r="N4" s="118"/>
      <c r="O4" s="148">
        <v>4</v>
      </c>
      <c r="P4" s="118"/>
      <c r="Q4" s="91" t="s">
        <v>985</v>
      </c>
    </row>
    <row r="5" spans="1:17" s="49" customFormat="1" ht="15.75">
      <c r="A5" s="79" t="s">
        <v>455</v>
      </c>
      <c r="B5" s="75" t="s">
        <v>461</v>
      </c>
      <c r="C5" s="76"/>
      <c r="D5" s="119"/>
      <c r="E5" s="119"/>
      <c r="F5" s="119"/>
      <c r="G5" s="108"/>
      <c r="H5" s="119"/>
      <c r="I5" s="119"/>
      <c r="J5" s="119"/>
      <c r="K5" s="119"/>
      <c r="L5" s="119"/>
      <c r="M5" s="119"/>
      <c r="N5" s="119"/>
      <c r="O5" s="3"/>
      <c r="P5" s="119"/>
      <c r="Q5" s="119"/>
    </row>
    <row r="6" spans="1:17" s="27" customFormat="1" ht="15.95" customHeight="1">
      <c r="A6" s="31">
        <v>20</v>
      </c>
      <c r="B6" s="51" t="s">
        <v>789</v>
      </c>
      <c r="C6" s="107">
        <v>18</v>
      </c>
      <c r="D6" s="118">
        <f>C6/18</f>
        <v>1</v>
      </c>
      <c r="E6" s="107">
        <v>19</v>
      </c>
      <c r="F6" s="118">
        <f>E6/19</f>
        <v>1</v>
      </c>
      <c r="G6" s="108">
        <v>19</v>
      </c>
      <c r="H6" s="118">
        <f>G6/19</f>
        <v>1</v>
      </c>
      <c r="I6" s="107">
        <v>17</v>
      </c>
      <c r="J6" s="118">
        <f>I6/17</f>
        <v>1</v>
      </c>
      <c r="K6" s="107">
        <v>17</v>
      </c>
      <c r="L6" s="118">
        <f>K6/17</f>
        <v>1</v>
      </c>
      <c r="M6" s="107">
        <v>17</v>
      </c>
      <c r="N6" s="118">
        <f>M6/17</f>
        <v>1</v>
      </c>
      <c r="O6" s="107">
        <v>4</v>
      </c>
      <c r="P6" s="118">
        <f>O6/4</f>
        <v>1</v>
      </c>
      <c r="Q6" s="118">
        <f>(P6+N6+L6+J6+H6+F6+D6)/7</f>
        <v>1</v>
      </c>
    </row>
    <row r="7" spans="1:17" s="27" customFormat="1" ht="15.95" customHeight="1">
      <c r="A7" s="31">
        <v>27</v>
      </c>
      <c r="B7" s="51" t="s">
        <v>788</v>
      </c>
      <c r="C7" s="107">
        <v>17</v>
      </c>
      <c r="D7" s="118">
        <f>C7/18</f>
        <v>0.94444444444444442</v>
      </c>
      <c r="E7" s="107">
        <v>19</v>
      </c>
      <c r="F7" s="118">
        <f>E7/19</f>
        <v>1</v>
      </c>
      <c r="G7" s="108">
        <v>19</v>
      </c>
      <c r="H7" s="118">
        <f>G7/19</f>
        <v>1</v>
      </c>
      <c r="I7" s="107">
        <v>17</v>
      </c>
      <c r="J7" s="118">
        <f>I7/17</f>
        <v>1</v>
      </c>
      <c r="K7" s="107">
        <v>17</v>
      </c>
      <c r="L7" s="118">
        <f>K7/17</f>
        <v>1</v>
      </c>
      <c r="M7" s="107">
        <v>17</v>
      </c>
      <c r="N7" s="118">
        <f>M7/17</f>
        <v>1</v>
      </c>
      <c r="O7" s="31">
        <v>4</v>
      </c>
      <c r="P7" s="118">
        <f>O7/4</f>
        <v>1</v>
      </c>
      <c r="Q7" s="118">
        <f>(P7+N7+L7+J7+H7+F7+D7)/7</f>
        <v>0.99206349206349209</v>
      </c>
    </row>
    <row r="8" spans="1:17" s="27" customFormat="1" ht="15.95" customHeight="1">
      <c r="A8" s="31">
        <v>6</v>
      </c>
      <c r="B8" s="51" t="s">
        <v>878</v>
      </c>
      <c r="C8" s="107">
        <v>18</v>
      </c>
      <c r="D8" s="118">
        <f>C8/18</f>
        <v>1</v>
      </c>
      <c r="E8" s="107">
        <v>19</v>
      </c>
      <c r="F8" s="118">
        <f>E8/19</f>
        <v>1</v>
      </c>
      <c r="G8" s="108">
        <v>19</v>
      </c>
      <c r="H8" s="118">
        <f>G8/19</f>
        <v>1</v>
      </c>
      <c r="I8" s="107">
        <v>17</v>
      </c>
      <c r="J8" s="118">
        <f>I8/17</f>
        <v>1</v>
      </c>
      <c r="K8" s="107">
        <v>17</v>
      </c>
      <c r="L8" s="118">
        <f>K8/17</f>
        <v>1</v>
      </c>
      <c r="M8" s="107">
        <v>17</v>
      </c>
      <c r="N8" s="118">
        <f>M8/17</f>
        <v>1</v>
      </c>
      <c r="O8" s="107">
        <v>2</v>
      </c>
      <c r="P8" s="118">
        <f>O8/4</f>
        <v>0.5</v>
      </c>
      <c r="Q8" s="118">
        <f>(P8+N8+L8+J8+H8+F8+D8)/7</f>
        <v>0.9285714285714286</v>
      </c>
    </row>
    <row r="9" spans="1:17" s="27" customFormat="1" ht="15.95" customHeight="1">
      <c r="A9" s="31">
        <v>4</v>
      </c>
      <c r="B9" s="51" t="s">
        <v>883</v>
      </c>
      <c r="C9" s="107">
        <v>18</v>
      </c>
      <c r="D9" s="118">
        <f>C9/18</f>
        <v>1</v>
      </c>
      <c r="E9" s="107">
        <v>18</v>
      </c>
      <c r="F9" s="118">
        <f>E9/19</f>
        <v>0.94736842105263153</v>
      </c>
      <c r="G9" s="108">
        <v>18</v>
      </c>
      <c r="H9" s="118">
        <f>G9/19</f>
        <v>0.94736842105263153</v>
      </c>
      <c r="I9" s="107">
        <v>16</v>
      </c>
      <c r="J9" s="118">
        <f>I9/17</f>
        <v>0.94117647058823528</v>
      </c>
      <c r="K9" s="107">
        <v>16</v>
      </c>
      <c r="L9" s="118">
        <f>K9/17</f>
        <v>0.94117647058823528</v>
      </c>
      <c r="M9" s="107">
        <v>16</v>
      </c>
      <c r="N9" s="118">
        <f>M9/17</f>
        <v>0.94117647058823528</v>
      </c>
      <c r="O9" s="107">
        <v>3</v>
      </c>
      <c r="P9" s="118">
        <f>O9/4</f>
        <v>0.75</v>
      </c>
      <c r="Q9" s="118">
        <f>(P9+N9+L9+J9+H9+F9+D9)/7</f>
        <v>0.92403803626713843</v>
      </c>
    </row>
    <row r="10" spans="1:17" s="27" customFormat="1" ht="15.95" customHeight="1">
      <c r="A10" s="31">
        <v>42</v>
      </c>
      <c r="B10" s="51" t="s">
        <v>825</v>
      </c>
      <c r="C10" s="107">
        <v>18</v>
      </c>
      <c r="D10" s="118">
        <f>C10/18</f>
        <v>1</v>
      </c>
      <c r="E10" s="107">
        <v>18</v>
      </c>
      <c r="F10" s="118">
        <f>E10/19</f>
        <v>0.94736842105263153</v>
      </c>
      <c r="G10" s="108">
        <v>17</v>
      </c>
      <c r="H10" s="118">
        <f>G10/19</f>
        <v>0.89473684210526316</v>
      </c>
      <c r="I10" s="107">
        <v>17</v>
      </c>
      <c r="J10" s="118">
        <f>I10/17</f>
        <v>1</v>
      </c>
      <c r="K10" s="107">
        <v>17</v>
      </c>
      <c r="L10" s="118">
        <f>K10/17</f>
        <v>1</v>
      </c>
      <c r="M10" s="107">
        <v>17</v>
      </c>
      <c r="N10" s="118">
        <f>M10/17</f>
        <v>1</v>
      </c>
      <c r="O10" s="31">
        <v>2</v>
      </c>
      <c r="P10" s="118">
        <f>O10/4</f>
        <v>0.5</v>
      </c>
      <c r="Q10" s="118">
        <f>(P10+N10+L10+J10+H10+F10+D10)/7</f>
        <v>0.90601503759398494</v>
      </c>
    </row>
    <row r="11" spans="1:17" s="27" customFormat="1" ht="15.95" customHeight="1">
      <c r="A11" s="31">
        <v>48</v>
      </c>
      <c r="B11" s="52" t="s">
        <v>905</v>
      </c>
      <c r="C11" s="107">
        <v>17</v>
      </c>
      <c r="D11" s="118">
        <f>C11/18</f>
        <v>0.94444444444444442</v>
      </c>
      <c r="E11" s="107">
        <v>18</v>
      </c>
      <c r="F11" s="118">
        <f>E11/19</f>
        <v>0.94736842105263153</v>
      </c>
      <c r="G11" s="108">
        <v>18</v>
      </c>
      <c r="H11" s="118">
        <f>G11/19</f>
        <v>0.94736842105263153</v>
      </c>
      <c r="I11" s="107">
        <v>17</v>
      </c>
      <c r="J11" s="118">
        <f>I11/17</f>
        <v>1</v>
      </c>
      <c r="K11" s="107">
        <v>17</v>
      </c>
      <c r="L11" s="118">
        <f>K11/17</f>
        <v>1</v>
      </c>
      <c r="M11" s="107">
        <v>17</v>
      </c>
      <c r="N11" s="118">
        <f>M11/17</f>
        <v>1</v>
      </c>
      <c r="O11" s="31">
        <v>2</v>
      </c>
      <c r="P11" s="118">
        <f>O11/4</f>
        <v>0.5</v>
      </c>
      <c r="Q11" s="118">
        <f>(P11+N11+L11+J11+H11+F11+D11)/7</f>
        <v>0.90559732664995829</v>
      </c>
    </row>
    <row r="12" spans="1:17" s="27" customFormat="1" ht="15.95" customHeight="1">
      <c r="A12" s="31">
        <v>57</v>
      </c>
      <c r="B12" s="53" t="s">
        <v>794</v>
      </c>
      <c r="C12" s="107">
        <v>17</v>
      </c>
      <c r="D12" s="118">
        <f>C12/18</f>
        <v>0.94444444444444442</v>
      </c>
      <c r="E12" s="107">
        <v>17</v>
      </c>
      <c r="F12" s="118">
        <f>E12/19</f>
        <v>0.89473684210526316</v>
      </c>
      <c r="G12" s="108">
        <v>17</v>
      </c>
      <c r="H12" s="118">
        <f>G12/19</f>
        <v>0.89473684210526316</v>
      </c>
      <c r="I12" s="107">
        <v>16</v>
      </c>
      <c r="J12" s="118">
        <f>I12/17</f>
        <v>0.94117647058823528</v>
      </c>
      <c r="K12" s="107">
        <v>16</v>
      </c>
      <c r="L12" s="118">
        <f>K12/17</f>
        <v>0.94117647058823528</v>
      </c>
      <c r="M12" s="107">
        <v>16</v>
      </c>
      <c r="N12" s="118">
        <f>M12/17</f>
        <v>0.94117647058823528</v>
      </c>
      <c r="O12" s="31">
        <v>3</v>
      </c>
      <c r="P12" s="118">
        <f>O12/4</f>
        <v>0.75</v>
      </c>
      <c r="Q12" s="118">
        <f>(P12+N12+L12+J12+H12+F12+D12)/7</f>
        <v>0.90106393434566801</v>
      </c>
    </row>
    <row r="13" spans="1:17" s="27" customFormat="1" ht="15.95" customHeight="1">
      <c r="A13" s="31">
        <v>55</v>
      </c>
      <c r="B13" s="51" t="s">
        <v>812</v>
      </c>
      <c r="C13" s="107">
        <v>17</v>
      </c>
      <c r="D13" s="118">
        <f>C13/18</f>
        <v>0.94444444444444442</v>
      </c>
      <c r="E13" s="107">
        <v>17</v>
      </c>
      <c r="F13" s="118">
        <f>E13/19</f>
        <v>0.89473684210526316</v>
      </c>
      <c r="G13" s="108">
        <v>17</v>
      </c>
      <c r="H13" s="118">
        <f>G13/19</f>
        <v>0.89473684210526316</v>
      </c>
      <c r="I13" s="107">
        <v>17</v>
      </c>
      <c r="J13" s="118">
        <f>I13/17</f>
        <v>1</v>
      </c>
      <c r="K13" s="107">
        <v>17</v>
      </c>
      <c r="L13" s="118">
        <f>K13/17</f>
        <v>1</v>
      </c>
      <c r="M13" s="107">
        <v>17</v>
      </c>
      <c r="N13" s="118">
        <f>M13/17</f>
        <v>1</v>
      </c>
      <c r="O13" s="31">
        <v>2</v>
      </c>
      <c r="P13" s="118">
        <f>O13/4</f>
        <v>0.5</v>
      </c>
      <c r="Q13" s="118">
        <f>(P13+N13+L13+J13+H13+F13+D13)/7</f>
        <v>0.89055973266499577</v>
      </c>
    </row>
    <row r="14" spans="1:17" s="27" customFormat="1" ht="15.95" customHeight="1">
      <c r="A14" s="31">
        <v>2</v>
      </c>
      <c r="B14" s="51" t="s">
        <v>854</v>
      </c>
      <c r="C14" s="107">
        <v>17</v>
      </c>
      <c r="D14" s="118">
        <f>C14/18</f>
        <v>0.94444444444444442</v>
      </c>
      <c r="E14" s="107">
        <v>18</v>
      </c>
      <c r="F14" s="118">
        <f>E14/19</f>
        <v>0.94736842105263153</v>
      </c>
      <c r="G14" s="108">
        <v>18</v>
      </c>
      <c r="H14" s="118">
        <f>G14/19</f>
        <v>0.94736842105263153</v>
      </c>
      <c r="I14" s="107">
        <v>16</v>
      </c>
      <c r="J14" s="118">
        <f>I14/17</f>
        <v>0.94117647058823528</v>
      </c>
      <c r="K14" s="107">
        <v>16</v>
      </c>
      <c r="L14" s="118">
        <f>K14/17</f>
        <v>0.94117647058823528</v>
      </c>
      <c r="M14" s="107">
        <v>16</v>
      </c>
      <c r="N14" s="118">
        <f>M14/17</f>
        <v>0.94117647058823528</v>
      </c>
      <c r="O14" s="107">
        <v>2</v>
      </c>
      <c r="P14" s="118">
        <f>O14/4</f>
        <v>0.5</v>
      </c>
      <c r="Q14" s="118">
        <f>(P14+N14+L14+J14+H14+F14+D14)/7</f>
        <v>0.88038724261634482</v>
      </c>
    </row>
    <row r="15" spans="1:17" s="27" customFormat="1" ht="15.95" customHeight="1">
      <c r="A15" s="31">
        <v>24</v>
      </c>
      <c r="B15" s="51" t="s">
        <v>868</v>
      </c>
      <c r="C15" s="107">
        <v>17</v>
      </c>
      <c r="D15" s="118">
        <f>C15/18</f>
        <v>0.94444444444444442</v>
      </c>
      <c r="E15" s="107">
        <v>17</v>
      </c>
      <c r="F15" s="118">
        <f>E15/19</f>
        <v>0.89473684210526316</v>
      </c>
      <c r="G15" s="108">
        <v>16</v>
      </c>
      <c r="H15" s="118">
        <f>G15/19</f>
        <v>0.84210526315789469</v>
      </c>
      <c r="I15" s="107">
        <v>16</v>
      </c>
      <c r="J15" s="118">
        <f>I15/17</f>
        <v>0.94117647058823528</v>
      </c>
      <c r="K15" s="107">
        <v>16</v>
      </c>
      <c r="L15" s="118">
        <f>K15/17</f>
        <v>0.94117647058823528</v>
      </c>
      <c r="M15" s="107">
        <v>16</v>
      </c>
      <c r="N15" s="118">
        <f>M15/17</f>
        <v>0.94117647058823528</v>
      </c>
      <c r="O15" s="107">
        <v>2</v>
      </c>
      <c r="P15" s="118">
        <f>O15/4</f>
        <v>0.5</v>
      </c>
      <c r="Q15" s="118">
        <f>(P15+N15+L15+J15+H15+F15+D15)/7</f>
        <v>0.85783085163890116</v>
      </c>
    </row>
    <row r="16" spans="1:17" s="27" customFormat="1" ht="15.95" customHeight="1">
      <c r="A16" s="31">
        <v>54</v>
      </c>
      <c r="B16" s="133" t="s">
        <v>829</v>
      </c>
      <c r="C16" s="107">
        <v>16</v>
      </c>
      <c r="D16" s="118">
        <f>C16/18</f>
        <v>0.88888888888888884</v>
      </c>
      <c r="E16" s="107">
        <v>17</v>
      </c>
      <c r="F16" s="118">
        <f>E16/19</f>
        <v>0.89473684210526316</v>
      </c>
      <c r="G16" s="108">
        <v>17</v>
      </c>
      <c r="H16" s="118">
        <f>G16/19</f>
        <v>0.89473684210526316</v>
      </c>
      <c r="I16" s="107">
        <v>15</v>
      </c>
      <c r="J16" s="118">
        <f>I16/17</f>
        <v>0.88235294117647056</v>
      </c>
      <c r="K16" s="107">
        <v>15</v>
      </c>
      <c r="L16" s="118">
        <f>K16/17</f>
        <v>0.88235294117647056</v>
      </c>
      <c r="M16" s="107">
        <v>15</v>
      </c>
      <c r="N16" s="118">
        <f>M16/17</f>
        <v>0.88235294117647056</v>
      </c>
      <c r="O16" s="31">
        <v>2</v>
      </c>
      <c r="P16" s="118">
        <f>O16/4</f>
        <v>0.5</v>
      </c>
      <c r="Q16" s="118">
        <f>(P16+N16+L16+J16+H16+F16+D16)/7</f>
        <v>0.83220305666126093</v>
      </c>
    </row>
    <row r="17" spans="1:17" s="27" customFormat="1" ht="15.95" customHeight="1">
      <c r="A17" s="31">
        <v>23</v>
      </c>
      <c r="B17" s="131" t="s">
        <v>798</v>
      </c>
      <c r="C17" s="107">
        <v>17</v>
      </c>
      <c r="D17" s="118">
        <f>C17/18</f>
        <v>0.94444444444444442</v>
      </c>
      <c r="E17" s="107">
        <v>15</v>
      </c>
      <c r="F17" s="118">
        <f>E17/19</f>
        <v>0.78947368421052633</v>
      </c>
      <c r="G17" s="108">
        <v>16</v>
      </c>
      <c r="H17" s="118">
        <f>G17/19</f>
        <v>0.84210526315789469</v>
      </c>
      <c r="I17" s="107">
        <v>15</v>
      </c>
      <c r="J17" s="118">
        <f>I17/17</f>
        <v>0.88235294117647056</v>
      </c>
      <c r="K17" s="107">
        <v>15</v>
      </c>
      <c r="L17" s="118">
        <f>K17/17</f>
        <v>0.88235294117647056</v>
      </c>
      <c r="M17" s="107">
        <v>15</v>
      </c>
      <c r="N17" s="118">
        <f>M17/17</f>
        <v>0.88235294117647056</v>
      </c>
      <c r="O17" s="107">
        <v>2</v>
      </c>
      <c r="P17" s="118">
        <f>O17/4</f>
        <v>0.5</v>
      </c>
      <c r="Q17" s="118">
        <f>(P17+N17+L17+J17+H17+F17+D17)/7</f>
        <v>0.81758317362032529</v>
      </c>
    </row>
    <row r="18" spans="1:17" s="27" customFormat="1" ht="15.95" customHeight="1">
      <c r="A18" s="31">
        <v>52</v>
      </c>
      <c r="B18" s="51" t="s">
        <v>801</v>
      </c>
      <c r="C18" s="107">
        <v>14</v>
      </c>
      <c r="D18" s="118">
        <f>C18/18</f>
        <v>0.77777777777777779</v>
      </c>
      <c r="E18" s="107">
        <v>13</v>
      </c>
      <c r="F18" s="118">
        <f>E18/19</f>
        <v>0.68421052631578949</v>
      </c>
      <c r="G18" s="108">
        <v>13</v>
      </c>
      <c r="H18" s="118">
        <f>G18/19</f>
        <v>0.68421052631578949</v>
      </c>
      <c r="I18" s="107">
        <v>16</v>
      </c>
      <c r="J18" s="118">
        <f>I18/17</f>
        <v>0.94117647058823528</v>
      </c>
      <c r="K18" s="107">
        <v>16</v>
      </c>
      <c r="L18" s="118">
        <f>K18/17</f>
        <v>0.94117647058823528</v>
      </c>
      <c r="M18" s="107">
        <v>16</v>
      </c>
      <c r="N18" s="118">
        <f>M18/17</f>
        <v>0.94117647058823528</v>
      </c>
      <c r="O18" s="31">
        <v>3</v>
      </c>
      <c r="P18" s="118">
        <f>O18/4</f>
        <v>0.75</v>
      </c>
      <c r="Q18" s="118">
        <f>(P18+N18+L18+J18+H18+F18+D18)/7</f>
        <v>0.81710403459629455</v>
      </c>
    </row>
    <row r="19" spans="1:17" s="27" customFormat="1" ht="15.95" customHeight="1">
      <c r="A19" s="31">
        <v>29</v>
      </c>
      <c r="B19" s="51" t="s">
        <v>782</v>
      </c>
      <c r="C19" s="107">
        <v>17</v>
      </c>
      <c r="D19" s="118">
        <f>C19/18</f>
        <v>0.94444444444444442</v>
      </c>
      <c r="E19" s="107">
        <v>16</v>
      </c>
      <c r="F19" s="118">
        <f>E19/19</f>
        <v>0.84210526315789469</v>
      </c>
      <c r="G19" s="108">
        <v>16</v>
      </c>
      <c r="H19" s="118">
        <f>G19/19</f>
        <v>0.84210526315789469</v>
      </c>
      <c r="I19" s="107">
        <v>14</v>
      </c>
      <c r="J19" s="118">
        <f>I19/17</f>
        <v>0.82352941176470584</v>
      </c>
      <c r="K19" s="107">
        <v>14</v>
      </c>
      <c r="L19" s="118">
        <f>K19/17</f>
        <v>0.82352941176470584</v>
      </c>
      <c r="M19" s="107">
        <v>14</v>
      </c>
      <c r="N19" s="118">
        <f>M19/17</f>
        <v>0.82352941176470584</v>
      </c>
      <c r="O19" s="31">
        <v>2</v>
      </c>
      <c r="P19" s="118">
        <f>O19/4</f>
        <v>0.5</v>
      </c>
      <c r="Q19" s="118">
        <f>(P19+N19+L19+J19+H19+F19+D19)/7</f>
        <v>0.79989188657919308</v>
      </c>
    </row>
    <row r="20" spans="1:17" s="27" customFormat="1" ht="15.95" customHeight="1">
      <c r="A20" s="31">
        <v>9</v>
      </c>
      <c r="B20" s="51" t="s">
        <v>800</v>
      </c>
      <c r="C20" s="107">
        <v>16</v>
      </c>
      <c r="D20" s="118">
        <f>C20/18</f>
        <v>0.88888888888888884</v>
      </c>
      <c r="E20" s="107">
        <v>16</v>
      </c>
      <c r="F20" s="118">
        <f>E20/19</f>
        <v>0.84210526315789469</v>
      </c>
      <c r="G20" s="108">
        <v>16</v>
      </c>
      <c r="H20" s="118">
        <f>G20/19</f>
        <v>0.84210526315789469</v>
      </c>
      <c r="I20" s="107">
        <v>14</v>
      </c>
      <c r="J20" s="118">
        <f>I20/17</f>
        <v>0.82352941176470584</v>
      </c>
      <c r="K20" s="107">
        <v>14</v>
      </c>
      <c r="L20" s="118">
        <f>K20/17</f>
        <v>0.82352941176470584</v>
      </c>
      <c r="M20" s="107">
        <v>14</v>
      </c>
      <c r="N20" s="118">
        <f>M20/17</f>
        <v>0.82352941176470584</v>
      </c>
      <c r="O20" s="107">
        <v>2</v>
      </c>
      <c r="P20" s="118">
        <f>O20/4</f>
        <v>0.5</v>
      </c>
      <c r="Q20" s="118">
        <f>(P20+N20+L20+J20+H20+F20+D20)/7</f>
        <v>0.79195537864268517</v>
      </c>
    </row>
    <row r="21" spans="1:17" s="27" customFormat="1" ht="15.95" customHeight="1">
      <c r="A21" s="31">
        <v>60</v>
      </c>
      <c r="B21" s="51" t="s">
        <v>859</v>
      </c>
      <c r="C21" s="107">
        <v>16</v>
      </c>
      <c r="D21" s="118">
        <f>C21/18</f>
        <v>0.88888888888888884</v>
      </c>
      <c r="E21" s="107">
        <v>15</v>
      </c>
      <c r="F21" s="118">
        <f>E21/19</f>
        <v>0.78947368421052633</v>
      </c>
      <c r="G21" s="108">
        <v>15</v>
      </c>
      <c r="H21" s="118">
        <f>G21/19</f>
        <v>0.78947368421052633</v>
      </c>
      <c r="I21" s="107">
        <v>14</v>
      </c>
      <c r="J21" s="118">
        <f>I21/17</f>
        <v>0.82352941176470584</v>
      </c>
      <c r="K21" s="107">
        <v>14</v>
      </c>
      <c r="L21" s="118">
        <f>K21/17</f>
        <v>0.82352941176470584</v>
      </c>
      <c r="M21" s="107">
        <v>14</v>
      </c>
      <c r="N21" s="118">
        <f>M21/17</f>
        <v>0.82352941176470584</v>
      </c>
      <c r="O21" s="31">
        <v>2</v>
      </c>
      <c r="P21" s="118">
        <f>O21/4</f>
        <v>0.5</v>
      </c>
      <c r="Q21" s="118">
        <f>(P21+N21+L21+J21+H21+F21+D21)/7</f>
        <v>0.77691778465772288</v>
      </c>
    </row>
    <row r="22" spans="1:17" s="27" customFormat="1" ht="15.95" customHeight="1">
      <c r="A22" s="31">
        <v>50</v>
      </c>
      <c r="B22" s="68" t="s">
        <v>830</v>
      </c>
      <c r="C22" s="107">
        <v>18</v>
      </c>
      <c r="D22" s="118">
        <f>C22/18</f>
        <v>1</v>
      </c>
      <c r="E22" s="107">
        <v>15</v>
      </c>
      <c r="F22" s="118">
        <f>E22/19</f>
        <v>0.78947368421052633</v>
      </c>
      <c r="G22" s="108">
        <v>16</v>
      </c>
      <c r="H22" s="118">
        <f>G22/19</f>
        <v>0.84210526315789469</v>
      </c>
      <c r="I22" s="107">
        <v>13</v>
      </c>
      <c r="J22" s="118">
        <f>I22/17</f>
        <v>0.76470588235294112</v>
      </c>
      <c r="K22" s="107">
        <v>13</v>
      </c>
      <c r="L22" s="118">
        <f>K22/17</f>
        <v>0.76470588235294112</v>
      </c>
      <c r="M22" s="107">
        <v>13</v>
      </c>
      <c r="N22" s="118">
        <f>M22/17</f>
        <v>0.76470588235294112</v>
      </c>
      <c r="O22" s="31">
        <v>2</v>
      </c>
      <c r="P22" s="118">
        <f>O22/4</f>
        <v>0.5</v>
      </c>
      <c r="Q22" s="118">
        <f>(P22+N22+L22+J22+H22+F22+D22)/7</f>
        <v>0.77509951348960637</v>
      </c>
    </row>
    <row r="23" spans="1:17" s="27" customFormat="1" ht="15.95" customHeight="1">
      <c r="A23" s="31">
        <v>31</v>
      </c>
      <c r="B23" s="51" t="s">
        <v>836</v>
      </c>
      <c r="C23" s="107">
        <v>16</v>
      </c>
      <c r="D23" s="118">
        <f>C23/18</f>
        <v>0.88888888888888884</v>
      </c>
      <c r="E23" s="107">
        <v>14</v>
      </c>
      <c r="F23" s="118">
        <f>E23/19</f>
        <v>0.73684210526315785</v>
      </c>
      <c r="G23" s="108">
        <v>13</v>
      </c>
      <c r="H23" s="118">
        <f>G23/19</f>
        <v>0.68421052631578949</v>
      </c>
      <c r="I23" s="107">
        <v>16</v>
      </c>
      <c r="J23" s="118">
        <f>I23/17</f>
        <v>0.94117647058823528</v>
      </c>
      <c r="K23" s="107">
        <v>16</v>
      </c>
      <c r="L23" s="118">
        <f>K23/17</f>
        <v>0.94117647058823528</v>
      </c>
      <c r="M23" s="107">
        <v>16</v>
      </c>
      <c r="N23" s="118">
        <f>M23/17</f>
        <v>0.94117647058823528</v>
      </c>
      <c r="O23" s="31">
        <v>1</v>
      </c>
      <c r="P23" s="118">
        <f>O23/4</f>
        <v>0.25</v>
      </c>
      <c r="Q23" s="118">
        <f>(P23+N23+L23+J23+H23+F23+D23)/7</f>
        <v>0.76906727603322012</v>
      </c>
    </row>
    <row r="24" spans="1:17" s="27" customFormat="1" ht="15.95" customHeight="1">
      <c r="A24" s="31">
        <v>8</v>
      </c>
      <c r="B24" s="51" t="s">
        <v>807</v>
      </c>
      <c r="C24" s="107">
        <v>13</v>
      </c>
      <c r="D24" s="118">
        <f>C24/18</f>
        <v>0.72222222222222221</v>
      </c>
      <c r="E24" s="107">
        <v>16</v>
      </c>
      <c r="F24" s="118">
        <f>E24/19</f>
        <v>0.84210526315789469</v>
      </c>
      <c r="G24" s="108">
        <v>16</v>
      </c>
      <c r="H24" s="118">
        <f>G24/19</f>
        <v>0.84210526315789469</v>
      </c>
      <c r="I24" s="107">
        <v>14</v>
      </c>
      <c r="J24" s="118">
        <f>I24/17</f>
        <v>0.82352941176470584</v>
      </c>
      <c r="K24" s="107">
        <v>14</v>
      </c>
      <c r="L24" s="118">
        <f>K24/17</f>
        <v>0.82352941176470584</v>
      </c>
      <c r="M24" s="107">
        <v>14</v>
      </c>
      <c r="N24" s="118">
        <f>M24/17</f>
        <v>0.82352941176470584</v>
      </c>
      <c r="O24" s="107">
        <v>2</v>
      </c>
      <c r="P24" s="118">
        <f>O24/4</f>
        <v>0.5</v>
      </c>
      <c r="Q24" s="118">
        <f>(P24+N24+L24+J24+H24+F24+D24)/7</f>
        <v>0.76814585483316133</v>
      </c>
    </row>
    <row r="25" spans="1:17" s="27" customFormat="1" ht="15.95" customHeight="1">
      <c r="A25" s="31">
        <v>33</v>
      </c>
      <c r="B25" s="51" t="s">
        <v>850</v>
      </c>
      <c r="C25" s="107">
        <v>15</v>
      </c>
      <c r="D25" s="118">
        <f>C25/18</f>
        <v>0.83333333333333337</v>
      </c>
      <c r="E25" s="107">
        <v>17</v>
      </c>
      <c r="F25" s="118">
        <f>E25/19</f>
        <v>0.89473684210526316</v>
      </c>
      <c r="G25" s="108">
        <v>17</v>
      </c>
      <c r="H25" s="118">
        <f>G25/19</f>
        <v>0.89473684210526316</v>
      </c>
      <c r="I25" s="107">
        <v>12</v>
      </c>
      <c r="J25" s="118">
        <f>I25/17</f>
        <v>0.70588235294117652</v>
      </c>
      <c r="K25" s="107">
        <v>12</v>
      </c>
      <c r="L25" s="118">
        <f>K25/17</f>
        <v>0.70588235294117652</v>
      </c>
      <c r="M25" s="107">
        <v>12</v>
      </c>
      <c r="N25" s="118">
        <f>M25/17</f>
        <v>0.70588235294117652</v>
      </c>
      <c r="O25" s="31">
        <v>2</v>
      </c>
      <c r="P25" s="118">
        <f>O25/4</f>
        <v>0.5</v>
      </c>
      <c r="Q25" s="118">
        <f>(P25+N25+L25+J25+H25+F25+D25)/7</f>
        <v>0.74863629662391273</v>
      </c>
    </row>
    <row r="26" spans="1:17" s="27" customFormat="1" ht="15.95" customHeight="1">
      <c r="A26" s="31">
        <v>61</v>
      </c>
      <c r="B26" s="51" t="s">
        <v>842</v>
      </c>
      <c r="C26" s="107">
        <v>14</v>
      </c>
      <c r="D26" s="118">
        <f>C26/18</f>
        <v>0.77777777777777779</v>
      </c>
      <c r="E26" s="107">
        <v>14</v>
      </c>
      <c r="F26" s="118">
        <f>E26/19</f>
        <v>0.73684210526315785</v>
      </c>
      <c r="G26" s="108">
        <v>13</v>
      </c>
      <c r="H26" s="118">
        <f>G26/19</f>
        <v>0.68421052631578949</v>
      </c>
      <c r="I26" s="107">
        <v>14</v>
      </c>
      <c r="J26" s="118">
        <f>I26/17</f>
        <v>0.82352941176470584</v>
      </c>
      <c r="K26" s="107">
        <v>14</v>
      </c>
      <c r="L26" s="118">
        <f>K26/17</f>
        <v>0.82352941176470584</v>
      </c>
      <c r="M26" s="107">
        <v>14</v>
      </c>
      <c r="N26" s="118">
        <f>M26/17</f>
        <v>0.82352941176470584</v>
      </c>
      <c r="O26" s="31">
        <v>2</v>
      </c>
      <c r="P26" s="118">
        <f>O26/4</f>
        <v>0.5</v>
      </c>
      <c r="Q26" s="118">
        <f>(P26+N26+L26+J26+H26+F26+D26)/7</f>
        <v>0.73848837780726317</v>
      </c>
    </row>
    <row r="27" spans="1:17" s="27" customFormat="1" ht="15.95" customHeight="1">
      <c r="A27" s="31">
        <v>38</v>
      </c>
      <c r="B27" s="51" t="s">
        <v>1025</v>
      </c>
      <c r="C27" s="107">
        <v>12</v>
      </c>
      <c r="D27" s="118">
        <f>C27/18</f>
        <v>0.66666666666666663</v>
      </c>
      <c r="E27" s="107">
        <v>11</v>
      </c>
      <c r="F27" s="118">
        <f>E27/19</f>
        <v>0.57894736842105265</v>
      </c>
      <c r="G27" s="108">
        <v>11</v>
      </c>
      <c r="H27" s="118">
        <f>G27/19</f>
        <v>0.57894736842105265</v>
      </c>
      <c r="I27" s="107">
        <v>16</v>
      </c>
      <c r="J27" s="118">
        <f>I27/17</f>
        <v>0.94117647058823528</v>
      </c>
      <c r="K27" s="107">
        <v>16</v>
      </c>
      <c r="L27" s="118">
        <f>K27/17</f>
        <v>0.94117647058823528</v>
      </c>
      <c r="M27" s="107">
        <v>16</v>
      </c>
      <c r="N27" s="118">
        <f>M27/17</f>
        <v>0.94117647058823528</v>
      </c>
      <c r="O27" s="31">
        <v>2</v>
      </c>
      <c r="P27" s="118">
        <f>O27/4</f>
        <v>0.5</v>
      </c>
      <c r="Q27" s="118">
        <f>(P27+N27+L27+J27+H27+F27+D27)/7</f>
        <v>0.73544154503906822</v>
      </c>
    </row>
    <row r="28" spans="1:17" s="27" customFormat="1" ht="24.75" customHeight="1">
      <c r="A28" s="31">
        <v>43</v>
      </c>
      <c r="B28" s="51" t="s">
        <v>865</v>
      </c>
      <c r="C28" s="107">
        <v>15</v>
      </c>
      <c r="D28" s="118">
        <f>C28/18</f>
        <v>0.83333333333333337</v>
      </c>
      <c r="E28" s="107">
        <v>13</v>
      </c>
      <c r="F28" s="118">
        <f>E28/19</f>
        <v>0.68421052631578949</v>
      </c>
      <c r="G28" s="108">
        <v>13</v>
      </c>
      <c r="H28" s="118">
        <f>G28/19</f>
        <v>0.68421052631578949</v>
      </c>
      <c r="I28" s="107">
        <v>12</v>
      </c>
      <c r="J28" s="118">
        <f>I28/17</f>
        <v>0.70588235294117652</v>
      </c>
      <c r="K28" s="107">
        <v>12</v>
      </c>
      <c r="L28" s="118">
        <f>K28/17</f>
        <v>0.70588235294117652</v>
      </c>
      <c r="M28" s="107">
        <v>12</v>
      </c>
      <c r="N28" s="118">
        <f>M28/17</f>
        <v>0.70588235294117652</v>
      </c>
      <c r="O28" s="31">
        <v>3</v>
      </c>
      <c r="P28" s="118">
        <f>O28/4</f>
        <v>0.75</v>
      </c>
      <c r="Q28" s="118">
        <f>(P28+N28+L28+J28+H28+F28+D28)/7</f>
        <v>0.72420020639834881</v>
      </c>
    </row>
    <row r="29" spans="1:17" s="27" customFormat="1" ht="15.95" customHeight="1">
      <c r="A29" s="31">
        <v>56</v>
      </c>
      <c r="B29" s="51" t="s">
        <v>785</v>
      </c>
      <c r="C29" s="107">
        <v>14</v>
      </c>
      <c r="D29" s="118">
        <f>C29/18</f>
        <v>0.77777777777777779</v>
      </c>
      <c r="E29" s="107">
        <v>15</v>
      </c>
      <c r="F29" s="118">
        <f>E29/19</f>
        <v>0.78947368421052633</v>
      </c>
      <c r="G29" s="108">
        <v>15</v>
      </c>
      <c r="H29" s="118">
        <f>G29/19</f>
        <v>0.78947368421052633</v>
      </c>
      <c r="I29" s="107">
        <v>11</v>
      </c>
      <c r="J29" s="118">
        <f>I29/17</f>
        <v>0.6470588235294118</v>
      </c>
      <c r="K29" s="107">
        <v>11</v>
      </c>
      <c r="L29" s="118">
        <f>K29/17</f>
        <v>0.6470588235294118</v>
      </c>
      <c r="M29" s="107">
        <v>11</v>
      </c>
      <c r="N29" s="118">
        <f>M29/17</f>
        <v>0.6470588235294118</v>
      </c>
      <c r="O29" s="31">
        <v>2</v>
      </c>
      <c r="P29" s="118">
        <f>O29/4</f>
        <v>0.5</v>
      </c>
      <c r="Q29" s="118">
        <f>(P29+N29+L29+J29+H29+F29+D29)/7</f>
        <v>0.68541451668386644</v>
      </c>
    </row>
    <row r="30" spans="1:17" s="27" customFormat="1" ht="15.95" customHeight="1">
      <c r="A30" s="31">
        <v>14</v>
      </c>
      <c r="B30" s="51" t="s">
        <v>802</v>
      </c>
      <c r="C30" s="107">
        <v>16</v>
      </c>
      <c r="D30" s="118">
        <f>C30/18</f>
        <v>0.88888888888888884</v>
      </c>
      <c r="E30" s="107">
        <v>14</v>
      </c>
      <c r="F30" s="118">
        <f>E30/19</f>
        <v>0.73684210526315785</v>
      </c>
      <c r="G30" s="108">
        <v>15</v>
      </c>
      <c r="H30" s="118">
        <f>G30/19</f>
        <v>0.78947368421052633</v>
      </c>
      <c r="I30" s="107">
        <v>12</v>
      </c>
      <c r="J30" s="118">
        <f>I30/17</f>
        <v>0.70588235294117652</v>
      </c>
      <c r="K30" s="107">
        <v>12</v>
      </c>
      <c r="L30" s="118">
        <f>K30/17</f>
        <v>0.70588235294117652</v>
      </c>
      <c r="M30" s="107">
        <v>12</v>
      </c>
      <c r="N30" s="118">
        <f>M30/17</f>
        <v>0.70588235294117652</v>
      </c>
      <c r="O30" s="107">
        <v>1</v>
      </c>
      <c r="P30" s="118">
        <f>O30/4</f>
        <v>0.25</v>
      </c>
      <c r="Q30" s="118">
        <f>(P30+N30+L30+J30+H30+F30+D30)/7</f>
        <v>0.68326453388372888</v>
      </c>
    </row>
    <row r="31" spans="1:17" ht="15.95" customHeight="1">
      <c r="A31" s="31">
        <v>36</v>
      </c>
      <c r="B31" s="51" t="s">
        <v>813</v>
      </c>
      <c r="C31" s="107">
        <v>14</v>
      </c>
      <c r="D31" s="118">
        <f>C31/18</f>
        <v>0.77777777777777779</v>
      </c>
      <c r="E31" s="107">
        <v>10</v>
      </c>
      <c r="F31" s="118">
        <f>E31/19</f>
        <v>0.52631578947368418</v>
      </c>
      <c r="G31" s="108">
        <v>11</v>
      </c>
      <c r="H31" s="118">
        <f>G31/19</f>
        <v>0.57894736842105265</v>
      </c>
      <c r="I31" s="107">
        <v>15</v>
      </c>
      <c r="J31" s="118">
        <f>I31/17</f>
        <v>0.88235294117647056</v>
      </c>
      <c r="K31" s="107">
        <v>15</v>
      </c>
      <c r="L31" s="118">
        <f>K31/17</f>
        <v>0.88235294117647056</v>
      </c>
      <c r="M31" s="107">
        <v>15</v>
      </c>
      <c r="N31" s="118">
        <f>M31/17</f>
        <v>0.88235294117647056</v>
      </c>
      <c r="O31" s="31">
        <v>1</v>
      </c>
      <c r="P31" s="118">
        <f>O31/4</f>
        <v>0.25</v>
      </c>
      <c r="Q31" s="118">
        <f>(P31+N31+L31+J31+H31+F31+D31)/7</f>
        <v>0.68287139417170373</v>
      </c>
    </row>
    <row r="32" spans="1:17" ht="15.95" customHeight="1">
      <c r="A32" s="31">
        <v>30</v>
      </c>
      <c r="B32" s="51" t="s">
        <v>811</v>
      </c>
      <c r="C32" s="107">
        <v>15</v>
      </c>
      <c r="D32" s="118">
        <f>C32/18</f>
        <v>0.83333333333333337</v>
      </c>
      <c r="E32" s="107">
        <v>12</v>
      </c>
      <c r="F32" s="118">
        <f>E32/19</f>
        <v>0.63157894736842102</v>
      </c>
      <c r="G32" s="108">
        <v>13</v>
      </c>
      <c r="H32" s="118">
        <f>G32/19</f>
        <v>0.68421052631578949</v>
      </c>
      <c r="I32" s="107">
        <v>12</v>
      </c>
      <c r="J32" s="118">
        <f>I32/17</f>
        <v>0.70588235294117652</v>
      </c>
      <c r="K32" s="107">
        <v>12</v>
      </c>
      <c r="L32" s="118">
        <f>K32/17</f>
        <v>0.70588235294117652</v>
      </c>
      <c r="M32" s="107">
        <v>12</v>
      </c>
      <c r="N32" s="118">
        <f>M32/17</f>
        <v>0.70588235294117652</v>
      </c>
      <c r="O32" s="31">
        <v>2</v>
      </c>
      <c r="P32" s="118">
        <f>O32/4</f>
        <v>0.5</v>
      </c>
      <c r="Q32" s="118">
        <f>(P32+N32+L32+J32+H32+F32+D32)/7</f>
        <v>0.68096712369158197</v>
      </c>
    </row>
    <row r="33" spans="1:17" ht="15.95" customHeight="1">
      <c r="A33" s="31">
        <v>59</v>
      </c>
      <c r="B33" s="51" t="s">
        <v>835</v>
      </c>
      <c r="C33" s="107">
        <v>16</v>
      </c>
      <c r="D33" s="118">
        <f>C33/18</f>
        <v>0.88888888888888884</v>
      </c>
      <c r="E33" s="107">
        <v>14</v>
      </c>
      <c r="F33" s="118">
        <f>E33/19</f>
        <v>0.73684210526315785</v>
      </c>
      <c r="G33" s="108">
        <v>14</v>
      </c>
      <c r="H33" s="118">
        <f>G33/19</f>
        <v>0.73684210526315785</v>
      </c>
      <c r="I33" s="107">
        <v>12</v>
      </c>
      <c r="J33" s="118">
        <f>I33/17</f>
        <v>0.70588235294117652</v>
      </c>
      <c r="K33" s="107">
        <v>12</v>
      </c>
      <c r="L33" s="118">
        <f>K33/17</f>
        <v>0.70588235294117652</v>
      </c>
      <c r="M33" s="107">
        <v>12</v>
      </c>
      <c r="N33" s="118">
        <f>M33/17</f>
        <v>0.70588235294117652</v>
      </c>
      <c r="O33" s="31">
        <v>1</v>
      </c>
      <c r="P33" s="118">
        <f>O33/4</f>
        <v>0.25</v>
      </c>
      <c r="Q33" s="118">
        <f>(P33+N33+L33+J33+H33+F33+D33)/7</f>
        <v>0.67574573689124773</v>
      </c>
    </row>
    <row r="34" spans="1:17" ht="15.95" customHeight="1">
      <c r="A34" s="31">
        <v>25</v>
      </c>
      <c r="B34" s="51" t="s">
        <v>841</v>
      </c>
      <c r="C34" s="107">
        <v>12</v>
      </c>
      <c r="D34" s="118">
        <f>C34/18</f>
        <v>0.66666666666666663</v>
      </c>
      <c r="E34" s="107">
        <v>12</v>
      </c>
      <c r="F34" s="118">
        <f>E34/19</f>
        <v>0.63157894736842102</v>
      </c>
      <c r="G34" s="108">
        <v>15</v>
      </c>
      <c r="H34" s="118">
        <f>G34/19</f>
        <v>0.78947368421052633</v>
      </c>
      <c r="I34" s="107">
        <v>11</v>
      </c>
      <c r="J34" s="118">
        <f>I34/17</f>
        <v>0.6470588235294118</v>
      </c>
      <c r="K34" s="107">
        <v>11</v>
      </c>
      <c r="L34" s="118">
        <f>K34/17</f>
        <v>0.6470588235294118</v>
      </c>
      <c r="M34" s="107">
        <v>11</v>
      </c>
      <c r="N34" s="118">
        <f>M34/17</f>
        <v>0.6470588235294118</v>
      </c>
      <c r="O34" s="107">
        <v>2</v>
      </c>
      <c r="P34" s="118">
        <f>O34/4</f>
        <v>0.5</v>
      </c>
      <c r="Q34" s="118">
        <f>(P34+N34+L34+J34+H34+F34+D34)/7</f>
        <v>0.64698510983340707</v>
      </c>
    </row>
    <row r="35" spans="1:17" ht="15.95" customHeight="1">
      <c r="A35" s="31">
        <v>10</v>
      </c>
      <c r="B35" s="51" t="s">
        <v>816</v>
      </c>
      <c r="C35" s="107">
        <v>14</v>
      </c>
      <c r="D35" s="118">
        <f>C35/18</f>
        <v>0.77777777777777779</v>
      </c>
      <c r="E35" s="107">
        <v>13</v>
      </c>
      <c r="F35" s="118">
        <f>E35/19</f>
        <v>0.68421052631578949</v>
      </c>
      <c r="G35" s="108">
        <v>13</v>
      </c>
      <c r="H35" s="118">
        <f>G35/19</f>
        <v>0.68421052631578949</v>
      </c>
      <c r="I35" s="107">
        <v>12</v>
      </c>
      <c r="J35" s="118">
        <f>I35/17</f>
        <v>0.70588235294117652</v>
      </c>
      <c r="K35" s="107">
        <v>12</v>
      </c>
      <c r="L35" s="118">
        <f>K35/17</f>
        <v>0.70588235294117652</v>
      </c>
      <c r="M35" s="107">
        <v>12</v>
      </c>
      <c r="N35" s="118">
        <f>M35/17</f>
        <v>0.70588235294117652</v>
      </c>
      <c r="O35" s="107">
        <v>1</v>
      </c>
      <c r="P35" s="118">
        <f>O35/4</f>
        <v>0.25</v>
      </c>
      <c r="Q35" s="118">
        <f>(P35+N35+L35+J35+H35+F35+D35)/7</f>
        <v>0.64483512703326951</v>
      </c>
    </row>
    <row r="36" spans="1:17" ht="15.95" customHeight="1">
      <c r="A36" s="31">
        <v>35</v>
      </c>
      <c r="B36" s="51" t="s">
        <v>805</v>
      </c>
      <c r="C36" s="107">
        <v>15</v>
      </c>
      <c r="D36" s="118">
        <f>C36/18</f>
        <v>0.83333333333333337</v>
      </c>
      <c r="E36" s="107">
        <v>15</v>
      </c>
      <c r="F36" s="118">
        <f>E36/19</f>
        <v>0.78947368421052633</v>
      </c>
      <c r="G36" s="108">
        <v>15</v>
      </c>
      <c r="H36" s="118">
        <f>G36/19</f>
        <v>0.78947368421052633</v>
      </c>
      <c r="I36" s="107">
        <v>11</v>
      </c>
      <c r="J36" s="118">
        <f>I36/17</f>
        <v>0.6470588235294118</v>
      </c>
      <c r="K36" s="107">
        <v>11</v>
      </c>
      <c r="L36" s="118">
        <f>K36/17</f>
        <v>0.6470588235294118</v>
      </c>
      <c r="M36" s="107">
        <v>11</v>
      </c>
      <c r="N36" s="118">
        <f>M36/17</f>
        <v>0.6470588235294118</v>
      </c>
      <c r="O36" s="31">
        <v>0</v>
      </c>
      <c r="P36" s="118">
        <f>O36/4</f>
        <v>0</v>
      </c>
      <c r="Q36" s="118">
        <f>(P36+N36+L36+J36+H36+F36+D36)/7</f>
        <v>0.62192245319180306</v>
      </c>
    </row>
    <row r="37" spans="1:17" ht="15.95" customHeight="1">
      <c r="A37" s="31">
        <v>34</v>
      </c>
      <c r="B37" s="51" t="s">
        <v>828</v>
      </c>
      <c r="C37" s="107">
        <v>14</v>
      </c>
      <c r="D37" s="118">
        <f>C37/18</f>
        <v>0.77777777777777779</v>
      </c>
      <c r="E37" s="107">
        <v>12</v>
      </c>
      <c r="F37" s="118">
        <f>E37/19</f>
        <v>0.63157894736842102</v>
      </c>
      <c r="G37" s="108">
        <v>11</v>
      </c>
      <c r="H37" s="118">
        <f>G37/19</f>
        <v>0.57894736842105265</v>
      </c>
      <c r="I37" s="107">
        <v>13</v>
      </c>
      <c r="J37" s="118">
        <f>I37/17</f>
        <v>0.76470588235294112</v>
      </c>
      <c r="K37" s="107">
        <v>13</v>
      </c>
      <c r="L37" s="118">
        <f>K37/17</f>
        <v>0.76470588235294112</v>
      </c>
      <c r="M37" s="107">
        <v>13</v>
      </c>
      <c r="N37" s="118">
        <f>M37/17</f>
        <v>0.76470588235294112</v>
      </c>
      <c r="O37" s="31">
        <v>0</v>
      </c>
      <c r="P37" s="118">
        <f>O37/4</f>
        <v>0</v>
      </c>
      <c r="Q37" s="118">
        <f>(P37+N37+L37+J37+H37+F37+D37)/7</f>
        <v>0.6117745343751535</v>
      </c>
    </row>
    <row r="38" spans="1:17" ht="15.95" customHeight="1">
      <c r="A38" s="31">
        <v>3</v>
      </c>
      <c r="B38" s="51" t="s">
        <v>783</v>
      </c>
      <c r="C38" s="107">
        <v>14</v>
      </c>
      <c r="D38" s="118">
        <f>C38/18</f>
        <v>0.77777777777777779</v>
      </c>
      <c r="E38" s="107">
        <v>13</v>
      </c>
      <c r="F38" s="118">
        <f>E38/19</f>
        <v>0.68421052631578949</v>
      </c>
      <c r="G38" s="108">
        <v>13</v>
      </c>
      <c r="H38" s="118">
        <f>G38/19</f>
        <v>0.68421052631578949</v>
      </c>
      <c r="I38" s="107">
        <v>12</v>
      </c>
      <c r="J38" s="118">
        <f>I38/17</f>
        <v>0.70588235294117652</v>
      </c>
      <c r="K38" s="107">
        <v>12</v>
      </c>
      <c r="L38" s="118">
        <f>K38/17</f>
        <v>0.70588235294117652</v>
      </c>
      <c r="M38" s="107">
        <v>12</v>
      </c>
      <c r="N38" s="118">
        <f>M38/17</f>
        <v>0.70588235294117652</v>
      </c>
      <c r="O38" s="107">
        <v>0</v>
      </c>
      <c r="P38" s="118">
        <f>O38/4</f>
        <v>0</v>
      </c>
      <c r="Q38" s="118">
        <f>(P38+N38+L38+J38+H38+F38+D38)/7</f>
        <v>0.60912084131898381</v>
      </c>
    </row>
    <row r="39" spans="1:17" ht="15.95" customHeight="1">
      <c r="A39" s="31">
        <v>21</v>
      </c>
      <c r="B39" s="51" t="s">
        <v>834</v>
      </c>
      <c r="C39" s="107">
        <v>13</v>
      </c>
      <c r="D39" s="118">
        <f>C39/18</f>
        <v>0.72222222222222221</v>
      </c>
      <c r="E39" s="107">
        <v>11</v>
      </c>
      <c r="F39" s="118">
        <f>E39/19</f>
        <v>0.57894736842105265</v>
      </c>
      <c r="G39" s="108">
        <v>11</v>
      </c>
      <c r="H39" s="118">
        <f>G39/19</f>
        <v>0.57894736842105265</v>
      </c>
      <c r="I39" s="107">
        <v>12</v>
      </c>
      <c r="J39" s="118">
        <f>I39/17</f>
        <v>0.70588235294117652</v>
      </c>
      <c r="K39" s="107">
        <v>12</v>
      </c>
      <c r="L39" s="118">
        <f>K39/17</f>
        <v>0.70588235294117652</v>
      </c>
      <c r="M39" s="107">
        <v>12</v>
      </c>
      <c r="N39" s="118">
        <f>M39/17</f>
        <v>0.70588235294117652</v>
      </c>
      <c r="O39" s="107">
        <v>1</v>
      </c>
      <c r="P39" s="118">
        <f>O39/4</f>
        <v>0.25</v>
      </c>
      <c r="Q39" s="118">
        <f>(P39+N39+L39+J39+H39+F39+D39)/7</f>
        <v>0.60682343112683668</v>
      </c>
    </row>
    <row r="40" spans="1:17" ht="15.95" customHeight="1">
      <c r="A40" s="31">
        <v>15</v>
      </c>
      <c r="B40" s="51" t="s">
        <v>792</v>
      </c>
      <c r="C40" s="107">
        <v>12</v>
      </c>
      <c r="D40" s="118">
        <f>C40/18</f>
        <v>0.66666666666666663</v>
      </c>
      <c r="E40" s="107">
        <v>12</v>
      </c>
      <c r="F40" s="118">
        <f>E40/19</f>
        <v>0.63157894736842102</v>
      </c>
      <c r="G40" s="108">
        <v>11</v>
      </c>
      <c r="H40" s="118">
        <f>G40/19</f>
        <v>0.57894736842105265</v>
      </c>
      <c r="I40" s="107">
        <v>12</v>
      </c>
      <c r="J40" s="118">
        <f>I40/17</f>
        <v>0.70588235294117652</v>
      </c>
      <c r="K40" s="107">
        <v>12</v>
      </c>
      <c r="L40" s="118">
        <f>K40/17</f>
        <v>0.70588235294117652</v>
      </c>
      <c r="M40" s="107">
        <v>12</v>
      </c>
      <c r="N40" s="118">
        <f>M40/17</f>
        <v>0.70588235294117652</v>
      </c>
      <c r="O40" s="107">
        <v>1</v>
      </c>
      <c r="P40" s="118">
        <f>O40/4</f>
        <v>0.25</v>
      </c>
      <c r="Q40" s="118">
        <f>(P40+N40+L40+J40+H40+F40+D40)/7</f>
        <v>0.60640572018281003</v>
      </c>
    </row>
    <row r="41" spans="1:17" ht="15.95" customHeight="1">
      <c r="A41" s="31">
        <v>41</v>
      </c>
      <c r="B41" s="51" t="s">
        <v>740</v>
      </c>
      <c r="C41" s="107">
        <v>12</v>
      </c>
      <c r="D41" s="118">
        <f>C41/18</f>
        <v>0.66666666666666663</v>
      </c>
      <c r="E41" s="107">
        <v>11</v>
      </c>
      <c r="F41" s="118">
        <f>E41/19</f>
        <v>0.57894736842105265</v>
      </c>
      <c r="G41" s="108">
        <v>11</v>
      </c>
      <c r="H41" s="118">
        <f>G41/19</f>
        <v>0.57894736842105265</v>
      </c>
      <c r="I41" s="107">
        <v>12</v>
      </c>
      <c r="J41" s="118">
        <f>I41/17</f>
        <v>0.70588235294117652</v>
      </c>
      <c r="K41" s="107">
        <v>12</v>
      </c>
      <c r="L41" s="118">
        <f>K41/17</f>
        <v>0.70588235294117652</v>
      </c>
      <c r="M41" s="107">
        <v>12</v>
      </c>
      <c r="N41" s="118">
        <f>M41/17</f>
        <v>0.70588235294117652</v>
      </c>
      <c r="O41" s="31">
        <v>1</v>
      </c>
      <c r="P41" s="118">
        <f>O41/4</f>
        <v>0.25</v>
      </c>
      <c r="Q41" s="118">
        <f>(P41+N41+L41+J41+H41+F41+D41)/7</f>
        <v>0.59888692319032877</v>
      </c>
    </row>
    <row r="42" spans="1:17" ht="15.95" customHeight="1">
      <c r="A42" s="31">
        <v>46</v>
      </c>
      <c r="B42" s="51" t="s">
        <v>804</v>
      </c>
      <c r="C42" s="107">
        <v>12</v>
      </c>
      <c r="D42" s="118">
        <f>C42/18</f>
        <v>0.66666666666666663</v>
      </c>
      <c r="E42" s="107">
        <v>11</v>
      </c>
      <c r="F42" s="118">
        <f>E42/19</f>
        <v>0.57894736842105265</v>
      </c>
      <c r="G42" s="108">
        <v>11</v>
      </c>
      <c r="H42" s="118">
        <f>G42/19</f>
        <v>0.57894736842105265</v>
      </c>
      <c r="I42" s="107">
        <v>12</v>
      </c>
      <c r="J42" s="118">
        <f>I42/17</f>
        <v>0.70588235294117652</v>
      </c>
      <c r="K42" s="107">
        <v>12</v>
      </c>
      <c r="L42" s="118">
        <f>K42/17</f>
        <v>0.70588235294117652</v>
      </c>
      <c r="M42" s="107">
        <v>12</v>
      </c>
      <c r="N42" s="118">
        <f>M42/17</f>
        <v>0.70588235294117652</v>
      </c>
      <c r="O42" s="31">
        <v>1</v>
      </c>
      <c r="P42" s="118">
        <f>O42/4</f>
        <v>0.25</v>
      </c>
      <c r="Q42" s="118">
        <f>(P42+N42+L42+J42+H42+F42+D42)/7</f>
        <v>0.59888692319032877</v>
      </c>
    </row>
    <row r="43" spans="1:17" ht="15.95" customHeight="1">
      <c r="A43" s="31">
        <v>13</v>
      </c>
      <c r="B43" s="51" t="s">
        <v>861</v>
      </c>
      <c r="C43" s="107">
        <v>10</v>
      </c>
      <c r="D43" s="118">
        <f>C43/18</f>
        <v>0.55555555555555558</v>
      </c>
      <c r="E43" s="107">
        <v>9</v>
      </c>
      <c r="F43" s="118">
        <f>E43/19</f>
        <v>0.47368421052631576</v>
      </c>
      <c r="G43" s="108">
        <v>7</v>
      </c>
      <c r="H43" s="118">
        <f>G43/19</f>
        <v>0.36842105263157893</v>
      </c>
      <c r="I43" s="107">
        <v>14</v>
      </c>
      <c r="J43" s="118">
        <f>I43/17</f>
        <v>0.82352941176470584</v>
      </c>
      <c r="K43" s="107">
        <v>14</v>
      </c>
      <c r="L43" s="118">
        <f>K43/17</f>
        <v>0.82352941176470584</v>
      </c>
      <c r="M43" s="107">
        <v>14</v>
      </c>
      <c r="N43" s="118">
        <f>M43/17</f>
        <v>0.82352941176470584</v>
      </c>
      <c r="O43" s="107">
        <v>1</v>
      </c>
      <c r="P43" s="118">
        <f>O43/4</f>
        <v>0.25</v>
      </c>
      <c r="Q43" s="118">
        <f>(P43+N43+L43+J43+H43+F43+D43)/7</f>
        <v>0.58832129342965256</v>
      </c>
    </row>
    <row r="44" spans="1:17" ht="15.95" customHeight="1">
      <c r="A44" s="31">
        <v>51</v>
      </c>
      <c r="B44" s="51" t="s">
        <v>857</v>
      </c>
      <c r="C44" s="107">
        <v>13</v>
      </c>
      <c r="D44" s="118">
        <f>C44/18</f>
        <v>0.72222222222222221</v>
      </c>
      <c r="E44" s="107">
        <v>12</v>
      </c>
      <c r="F44" s="118">
        <f>E44/19</f>
        <v>0.63157894736842102</v>
      </c>
      <c r="G44" s="108">
        <v>11</v>
      </c>
      <c r="H44" s="118">
        <f>G44/19</f>
        <v>0.57894736842105265</v>
      </c>
      <c r="I44" s="107">
        <v>10</v>
      </c>
      <c r="J44" s="118">
        <f>I44/17</f>
        <v>0.58823529411764708</v>
      </c>
      <c r="K44" s="107">
        <v>10</v>
      </c>
      <c r="L44" s="118">
        <f>K44/17</f>
        <v>0.58823529411764708</v>
      </c>
      <c r="M44" s="107">
        <v>10</v>
      </c>
      <c r="N44" s="118">
        <f>M44/17</f>
        <v>0.58823529411764708</v>
      </c>
      <c r="O44" s="31">
        <v>1</v>
      </c>
      <c r="P44" s="118">
        <f>O44/4</f>
        <v>0.25</v>
      </c>
      <c r="Q44" s="118">
        <f>(P44+N44+L44+J44+H44+F44+D44)/7</f>
        <v>0.563922060052091</v>
      </c>
    </row>
    <row r="45" spans="1:17" ht="15.95" customHeight="1">
      <c r="A45" s="31">
        <v>58</v>
      </c>
      <c r="B45" s="51" t="s">
        <v>874</v>
      </c>
      <c r="C45" s="107">
        <v>11</v>
      </c>
      <c r="D45" s="118">
        <f>C45/18</f>
        <v>0.61111111111111116</v>
      </c>
      <c r="E45" s="107">
        <v>11</v>
      </c>
      <c r="F45" s="118">
        <f>E45/19</f>
        <v>0.57894736842105265</v>
      </c>
      <c r="G45" s="108">
        <v>11</v>
      </c>
      <c r="H45" s="118">
        <f>G45/19</f>
        <v>0.57894736842105265</v>
      </c>
      <c r="I45" s="107">
        <v>12</v>
      </c>
      <c r="J45" s="118">
        <f>I45/17</f>
        <v>0.70588235294117652</v>
      </c>
      <c r="K45" s="107">
        <v>12</v>
      </c>
      <c r="L45" s="118">
        <f>K45/17</f>
        <v>0.70588235294117652</v>
      </c>
      <c r="M45" s="107">
        <v>12</v>
      </c>
      <c r="N45" s="118">
        <f>M45/17</f>
        <v>0.70588235294117652</v>
      </c>
      <c r="O45" s="31">
        <v>0</v>
      </c>
      <c r="P45" s="118">
        <f>O45/4</f>
        <v>0</v>
      </c>
      <c r="Q45" s="118">
        <f>(P45+N45+L45+J45+H45+F45+D45)/7</f>
        <v>0.55523612953953516</v>
      </c>
    </row>
    <row r="46" spans="1:17" ht="15.95" customHeight="1">
      <c r="A46" s="31">
        <v>49</v>
      </c>
      <c r="B46" s="51" t="s">
        <v>818</v>
      </c>
      <c r="C46" s="107">
        <v>12</v>
      </c>
      <c r="D46" s="118">
        <f>C46/18</f>
        <v>0.66666666666666663</v>
      </c>
      <c r="E46" s="107">
        <v>8</v>
      </c>
      <c r="F46" s="118">
        <f>E46/19</f>
        <v>0.42105263157894735</v>
      </c>
      <c r="G46" s="108">
        <v>8</v>
      </c>
      <c r="H46" s="118">
        <f>G46/19</f>
        <v>0.42105263157894735</v>
      </c>
      <c r="I46" s="107">
        <v>12</v>
      </c>
      <c r="J46" s="118">
        <f>I46/17</f>
        <v>0.70588235294117652</v>
      </c>
      <c r="K46" s="107">
        <v>12</v>
      </c>
      <c r="L46" s="118">
        <f>K46/17</f>
        <v>0.70588235294117652</v>
      </c>
      <c r="M46" s="107">
        <v>12</v>
      </c>
      <c r="N46" s="118">
        <f>M46/17</f>
        <v>0.70588235294117652</v>
      </c>
      <c r="O46" s="31">
        <v>1</v>
      </c>
      <c r="P46" s="118">
        <f>O46/4</f>
        <v>0.25</v>
      </c>
      <c r="Q46" s="118">
        <f>(P46+N46+L46+J46+H46+F46+D46)/7</f>
        <v>0.55377414123544155</v>
      </c>
    </row>
    <row r="47" spans="1:17" ht="15.95" customHeight="1">
      <c r="A47" s="31">
        <v>12</v>
      </c>
      <c r="B47" s="51" t="s">
        <v>875</v>
      </c>
      <c r="C47" s="107">
        <v>12</v>
      </c>
      <c r="D47" s="118">
        <f>C47/18</f>
        <v>0.66666666666666663</v>
      </c>
      <c r="E47" s="107">
        <v>11</v>
      </c>
      <c r="F47" s="118">
        <f>E47/19</f>
        <v>0.57894736842105265</v>
      </c>
      <c r="G47" s="108">
        <v>11</v>
      </c>
      <c r="H47" s="118">
        <f>G47/19</f>
        <v>0.57894736842105265</v>
      </c>
      <c r="I47" s="107">
        <v>11</v>
      </c>
      <c r="J47" s="118">
        <f>I47/17</f>
        <v>0.6470588235294118</v>
      </c>
      <c r="K47" s="107">
        <v>11</v>
      </c>
      <c r="L47" s="118">
        <f>K47/17</f>
        <v>0.6470588235294118</v>
      </c>
      <c r="M47" s="107">
        <v>11</v>
      </c>
      <c r="N47" s="118">
        <f>M47/17</f>
        <v>0.6470588235294118</v>
      </c>
      <c r="O47" s="107">
        <v>0</v>
      </c>
      <c r="P47" s="118">
        <f>O47/4</f>
        <v>0</v>
      </c>
      <c r="Q47" s="118">
        <f>(P47+N47+L47+J47+H47+F47+D47)/7</f>
        <v>0.5379625534424296</v>
      </c>
    </row>
    <row r="48" spans="1:17" ht="15.95" customHeight="1">
      <c r="A48" s="31">
        <v>40</v>
      </c>
      <c r="B48" s="52" t="s">
        <v>906</v>
      </c>
      <c r="C48" s="107">
        <v>11</v>
      </c>
      <c r="D48" s="118">
        <f>C48/18</f>
        <v>0.61111111111111116</v>
      </c>
      <c r="E48" s="107">
        <v>9</v>
      </c>
      <c r="F48" s="118">
        <f>E48/19</f>
        <v>0.47368421052631576</v>
      </c>
      <c r="G48" s="108">
        <v>8</v>
      </c>
      <c r="H48" s="118">
        <f>G48/19</f>
        <v>0.42105263157894735</v>
      </c>
      <c r="I48" s="107">
        <v>11</v>
      </c>
      <c r="J48" s="118">
        <f>I48/17</f>
        <v>0.6470588235294118</v>
      </c>
      <c r="K48" s="107">
        <v>11</v>
      </c>
      <c r="L48" s="118">
        <f>K48/17</f>
        <v>0.6470588235294118</v>
      </c>
      <c r="M48" s="107">
        <v>11</v>
      </c>
      <c r="N48" s="118">
        <f>M48/17</f>
        <v>0.6470588235294118</v>
      </c>
      <c r="O48" s="31">
        <v>1</v>
      </c>
      <c r="P48" s="118">
        <f>O48/4</f>
        <v>0.25</v>
      </c>
      <c r="Q48" s="118">
        <f>(P48+N48+L48+J48+H48+F48+D48)/7</f>
        <v>0.52814634625780144</v>
      </c>
    </row>
    <row r="49" spans="1:17" ht="15.95" customHeight="1">
      <c r="A49" s="31">
        <v>22</v>
      </c>
      <c r="B49" s="51" t="s">
        <v>819</v>
      </c>
      <c r="C49" s="107">
        <v>10</v>
      </c>
      <c r="D49" s="118">
        <f>C49/18</f>
        <v>0.55555555555555558</v>
      </c>
      <c r="E49" s="107">
        <v>9</v>
      </c>
      <c r="F49" s="118">
        <f>E49/19</f>
        <v>0.47368421052631576</v>
      </c>
      <c r="G49" s="108">
        <v>9</v>
      </c>
      <c r="H49" s="118">
        <f>G49/19</f>
        <v>0.47368421052631576</v>
      </c>
      <c r="I49" s="107">
        <v>11</v>
      </c>
      <c r="J49" s="118">
        <f>I49/17</f>
        <v>0.6470588235294118</v>
      </c>
      <c r="K49" s="107">
        <v>11</v>
      </c>
      <c r="L49" s="118">
        <f>K49/17</f>
        <v>0.6470588235294118</v>
      </c>
      <c r="M49" s="107">
        <v>11</v>
      </c>
      <c r="N49" s="118">
        <f>M49/17</f>
        <v>0.6470588235294118</v>
      </c>
      <c r="O49" s="107">
        <v>1</v>
      </c>
      <c r="P49" s="118">
        <f>O49/4</f>
        <v>0.25</v>
      </c>
      <c r="Q49" s="118">
        <f>(P49+N49+L49+J49+H49+F49+D49)/7</f>
        <v>0.52772863531377467</v>
      </c>
    </row>
    <row r="50" spans="1:17" ht="15.95" customHeight="1">
      <c r="A50" s="31">
        <v>28</v>
      </c>
      <c r="B50" s="51" t="s">
        <v>809</v>
      </c>
      <c r="C50" s="107">
        <v>10</v>
      </c>
      <c r="D50" s="118">
        <f>C50/18</f>
        <v>0.55555555555555558</v>
      </c>
      <c r="E50" s="107">
        <v>8</v>
      </c>
      <c r="F50" s="118">
        <f>E50/19</f>
        <v>0.42105263157894735</v>
      </c>
      <c r="G50" s="108">
        <v>8</v>
      </c>
      <c r="H50" s="118">
        <f>G50/19</f>
        <v>0.42105263157894735</v>
      </c>
      <c r="I50" s="107">
        <v>11</v>
      </c>
      <c r="J50" s="118">
        <f>I50/17</f>
        <v>0.6470588235294118</v>
      </c>
      <c r="K50" s="107">
        <v>11</v>
      </c>
      <c r="L50" s="118">
        <f>K50/17</f>
        <v>0.6470588235294118</v>
      </c>
      <c r="M50" s="107">
        <v>11</v>
      </c>
      <c r="N50" s="118">
        <f>M50/17</f>
        <v>0.6470588235294118</v>
      </c>
      <c r="O50" s="31">
        <v>1</v>
      </c>
      <c r="P50" s="118">
        <f>O50/4</f>
        <v>0.25</v>
      </c>
      <c r="Q50" s="118">
        <f>(P50+N50+L50+J50+H50+F50+D50)/7</f>
        <v>0.51269104132881227</v>
      </c>
    </row>
    <row r="51" spans="1:17" ht="15.95" customHeight="1">
      <c r="A51" s="31">
        <v>63</v>
      </c>
      <c r="B51" s="51" t="s">
        <v>806</v>
      </c>
      <c r="C51" s="107">
        <v>10</v>
      </c>
      <c r="D51" s="118">
        <f>C51/18</f>
        <v>0.55555555555555558</v>
      </c>
      <c r="E51" s="107">
        <v>8</v>
      </c>
      <c r="F51" s="118">
        <f>E51/19</f>
        <v>0.42105263157894735</v>
      </c>
      <c r="G51" s="108">
        <v>8</v>
      </c>
      <c r="H51" s="118">
        <f>G51/19</f>
        <v>0.42105263157894735</v>
      </c>
      <c r="I51" s="107">
        <v>12</v>
      </c>
      <c r="J51" s="118">
        <f>I51/17</f>
        <v>0.70588235294117652</v>
      </c>
      <c r="K51" s="107">
        <v>12</v>
      </c>
      <c r="L51" s="118">
        <f>K51/17</f>
        <v>0.70588235294117652</v>
      </c>
      <c r="M51" s="107">
        <v>12</v>
      </c>
      <c r="N51" s="118">
        <f>M51/17</f>
        <v>0.70588235294117652</v>
      </c>
      <c r="O51" s="31">
        <v>0</v>
      </c>
      <c r="P51" s="118">
        <f>O51/4</f>
        <v>0</v>
      </c>
      <c r="Q51" s="118">
        <f>(P51+N51+L51+J51+H51+F51+D51)/7</f>
        <v>0.50218683964814004</v>
      </c>
    </row>
    <row r="52" spans="1:17" ht="15.95" customHeight="1">
      <c r="A52" s="31">
        <v>19</v>
      </c>
      <c r="B52" s="51" t="s">
        <v>797</v>
      </c>
      <c r="C52" s="107">
        <v>11</v>
      </c>
      <c r="D52" s="118">
        <f>C52/18</f>
        <v>0.61111111111111116</v>
      </c>
      <c r="E52" s="107">
        <v>10</v>
      </c>
      <c r="F52" s="118">
        <f>E52/19</f>
        <v>0.52631578947368418</v>
      </c>
      <c r="G52" s="108">
        <v>9</v>
      </c>
      <c r="H52" s="118">
        <f>G52/19</f>
        <v>0.47368421052631576</v>
      </c>
      <c r="I52" s="107">
        <v>10</v>
      </c>
      <c r="J52" s="118">
        <f>I52/17</f>
        <v>0.58823529411764708</v>
      </c>
      <c r="K52" s="107">
        <v>10</v>
      </c>
      <c r="L52" s="118">
        <f>K52/17</f>
        <v>0.58823529411764708</v>
      </c>
      <c r="M52" s="107">
        <v>10</v>
      </c>
      <c r="N52" s="118">
        <f>M52/17</f>
        <v>0.58823529411764708</v>
      </c>
      <c r="O52" s="107">
        <v>0</v>
      </c>
      <c r="P52" s="118">
        <f>O52/4</f>
        <v>0</v>
      </c>
      <c r="Q52" s="118">
        <f>(P52+N52+L52+J52+H52+F52+D52)/7</f>
        <v>0.48225957049486462</v>
      </c>
    </row>
    <row r="53" spans="1:17" ht="15.95" customHeight="1">
      <c r="A53" s="31">
        <v>17</v>
      </c>
      <c r="B53" s="51" t="s">
        <v>867</v>
      </c>
      <c r="C53" s="107">
        <v>9</v>
      </c>
      <c r="D53" s="118">
        <f>C53/18</f>
        <v>0.5</v>
      </c>
      <c r="E53" s="107">
        <v>9</v>
      </c>
      <c r="F53" s="118">
        <f>E53/19</f>
        <v>0.47368421052631576</v>
      </c>
      <c r="G53" s="108">
        <v>9</v>
      </c>
      <c r="H53" s="118">
        <f>G53/19</f>
        <v>0.47368421052631576</v>
      </c>
      <c r="I53" s="107">
        <v>10</v>
      </c>
      <c r="J53" s="118">
        <f>I53/17</f>
        <v>0.58823529411764708</v>
      </c>
      <c r="K53" s="107">
        <v>10</v>
      </c>
      <c r="L53" s="118">
        <f>K53/17</f>
        <v>0.58823529411764708</v>
      </c>
      <c r="M53" s="107">
        <v>10</v>
      </c>
      <c r="N53" s="118">
        <f>M53/17</f>
        <v>0.58823529411764708</v>
      </c>
      <c r="O53" s="107">
        <v>0</v>
      </c>
      <c r="P53" s="118">
        <f>O53/4</f>
        <v>0</v>
      </c>
      <c r="Q53" s="118">
        <f>(P53+N53+L53+J53+H53+F53+D53)/7</f>
        <v>0.45886775762936755</v>
      </c>
    </row>
    <row r="54" spans="1:17" ht="15.95" customHeight="1">
      <c r="A54" s="31">
        <v>16</v>
      </c>
      <c r="B54" s="51" t="s">
        <v>796</v>
      </c>
      <c r="C54" s="107">
        <v>11</v>
      </c>
      <c r="D54" s="118">
        <f>C54/18</f>
        <v>0.61111111111111116</v>
      </c>
      <c r="E54" s="107">
        <v>8</v>
      </c>
      <c r="F54" s="118">
        <f>E54/19</f>
        <v>0.42105263157894735</v>
      </c>
      <c r="G54" s="108">
        <v>8</v>
      </c>
      <c r="H54" s="118">
        <f>G54/19</f>
        <v>0.42105263157894735</v>
      </c>
      <c r="I54" s="107">
        <v>9</v>
      </c>
      <c r="J54" s="118">
        <f>I54/17</f>
        <v>0.52941176470588236</v>
      </c>
      <c r="K54" s="107">
        <v>9</v>
      </c>
      <c r="L54" s="118">
        <f>K54/17</f>
        <v>0.52941176470588236</v>
      </c>
      <c r="M54" s="107">
        <v>9</v>
      </c>
      <c r="N54" s="118">
        <f>M54/17</f>
        <v>0.52941176470588236</v>
      </c>
      <c r="O54" s="107">
        <v>0</v>
      </c>
      <c r="P54" s="118">
        <f>O54/4</f>
        <v>0</v>
      </c>
      <c r="Q54" s="118">
        <f>(P54+N54+L54+J54+H54+F54+D54)/7</f>
        <v>0.4344930954838076</v>
      </c>
    </row>
    <row r="55" spans="1:17" ht="15.95" customHeight="1">
      <c r="A55" s="31">
        <v>1</v>
      </c>
      <c r="B55" s="51" t="s">
        <v>787</v>
      </c>
      <c r="C55" s="107">
        <v>5</v>
      </c>
      <c r="D55" s="118">
        <f>C55/18</f>
        <v>0.27777777777777779</v>
      </c>
      <c r="E55" s="107">
        <v>3</v>
      </c>
      <c r="F55" s="118">
        <f>E55/19</f>
        <v>0.15789473684210525</v>
      </c>
      <c r="G55" s="108">
        <v>2</v>
      </c>
      <c r="H55" s="118">
        <f>G55/19</f>
        <v>0.10526315789473684</v>
      </c>
      <c r="I55" s="107">
        <v>12</v>
      </c>
      <c r="J55" s="118">
        <f>I55/17</f>
        <v>0.70588235294117652</v>
      </c>
      <c r="K55" s="107">
        <v>12</v>
      </c>
      <c r="L55" s="118">
        <f>K55/17</f>
        <v>0.70588235294117652</v>
      </c>
      <c r="M55" s="107">
        <v>12</v>
      </c>
      <c r="N55" s="118">
        <f>M55/17</f>
        <v>0.70588235294117652</v>
      </c>
      <c r="O55" s="107">
        <v>1</v>
      </c>
      <c r="P55" s="118">
        <f>O55/4</f>
        <v>0.25</v>
      </c>
      <c r="Q55" s="118">
        <f>(P55+N55+L55+J55+H55+F55+D55)/7</f>
        <v>0.41551181876259274</v>
      </c>
    </row>
    <row r="56" spans="1:17" ht="15.95" customHeight="1">
      <c r="A56" s="31">
        <v>37</v>
      </c>
      <c r="B56" s="51" t="s">
        <v>881</v>
      </c>
      <c r="C56" s="107">
        <v>7</v>
      </c>
      <c r="D56" s="118">
        <f>C56/18</f>
        <v>0.3888888888888889</v>
      </c>
      <c r="E56" s="107">
        <v>4</v>
      </c>
      <c r="F56" s="118">
        <f>E56/19</f>
        <v>0.21052631578947367</v>
      </c>
      <c r="G56" s="108">
        <v>0</v>
      </c>
      <c r="H56" s="118">
        <f>G56/19</f>
        <v>0</v>
      </c>
      <c r="I56" s="107">
        <v>10</v>
      </c>
      <c r="J56" s="118">
        <f>I56/17</f>
        <v>0.58823529411764708</v>
      </c>
      <c r="K56" s="107">
        <v>10</v>
      </c>
      <c r="L56" s="118">
        <f>K56/17</f>
        <v>0.58823529411764708</v>
      </c>
      <c r="M56" s="107">
        <v>10</v>
      </c>
      <c r="N56" s="118">
        <f>M56/17</f>
        <v>0.58823529411764708</v>
      </c>
      <c r="O56" s="31">
        <v>2</v>
      </c>
      <c r="P56" s="118">
        <f>O56/4</f>
        <v>0.5</v>
      </c>
      <c r="Q56" s="118">
        <f>(P56+N56+L56+J56+H56+F56+D56)/7</f>
        <v>0.40916015529018634</v>
      </c>
    </row>
    <row r="57" spans="1:17" ht="15.95" customHeight="1">
      <c r="A57" s="31">
        <v>11</v>
      </c>
      <c r="B57" s="51" t="s">
        <v>823</v>
      </c>
      <c r="C57" s="107">
        <v>8</v>
      </c>
      <c r="D57" s="118">
        <f>C57/18</f>
        <v>0.44444444444444442</v>
      </c>
      <c r="E57" s="107">
        <v>0</v>
      </c>
      <c r="F57" s="118">
        <f>E57/19</f>
        <v>0</v>
      </c>
      <c r="G57" s="108">
        <v>6</v>
      </c>
      <c r="H57" s="118">
        <f>G57/19</f>
        <v>0.31578947368421051</v>
      </c>
      <c r="I57" s="107">
        <v>9</v>
      </c>
      <c r="J57" s="118">
        <f>I57/17</f>
        <v>0.52941176470588236</v>
      </c>
      <c r="K57" s="107">
        <v>9</v>
      </c>
      <c r="L57" s="118">
        <f>K57/17</f>
        <v>0.52941176470588236</v>
      </c>
      <c r="M57" s="107">
        <v>9</v>
      </c>
      <c r="N57" s="118">
        <f>M57/17</f>
        <v>0.52941176470588236</v>
      </c>
      <c r="O57" s="107">
        <v>1</v>
      </c>
      <c r="P57" s="118">
        <f>O57/4</f>
        <v>0.25</v>
      </c>
      <c r="Q57" s="118">
        <f>(P57+N57+L57+J57+H57+F57+D57)/7</f>
        <v>0.37120988746375744</v>
      </c>
    </row>
    <row r="58" spans="1:17" ht="15.95" customHeight="1">
      <c r="A58" s="31">
        <v>47</v>
      </c>
      <c r="B58" s="51" t="s">
        <v>822</v>
      </c>
      <c r="C58" s="107">
        <v>6</v>
      </c>
      <c r="D58" s="118">
        <f>C58/18</f>
        <v>0.33333333333333331</v>
      </c>
      <c r="E58" s="107">
        <v>6</v>
      </c>
      <c r="F58" s="118">
        <f>E58/19</f>
        <v>0.31578947368421051</v>
      </c>
      <c r="G58" s="108">
        <v>8</v>
      </c>
      <c r="H58" s="118">
        <f>G58/19</f>
        <v>0.42105263157894735</v>
      </c>
      <c r="I58" s="107">
        <v>7</v>
      </c>
      <c r="J58" s="118">
        <f>I58/17</f>
        <v>0.41176470588235292</v>
      </c>
      <c r="K58" s="107">
        <v>7</v>
      </c>
      <c r="L58" s="118">
        <f>K58/17</f>
        <v>0.41176470588235292</v>
      </c>
      <c r="M58" s="107">
        <v>7</v>
      </c>
      <c r="N58" s="118">
        <f>M58/17</f>
        <v>0.41176470588235292</v>
      </c>
      <c r="O58" s="31">
        <v>1</v>
      </c>
      <c r="P58" s="118">
        <f>O58/4</f>
        <v>0.25</v>
      </c>
      <c r="Q58" s="118">
        <f>(P58+N58+L58+J58+H58+F58+D58)/7</f>
        <v>0.36506707946336431</v>
      </c>
    </row>
    <row r="59" spans="1:17" ht="15.95" customHeight="1">
      <c r="A59" s="31">
        <v>5</v>
      </c>
      <c r="B59" s="51" t="s">
        <v>826</v>
      </c>
      <c r="C59" s="107">
        <v>0</v>
      </c>
      <c r="D59" s="118">
        <f>C59/18</f>
        <v>0</v>
      </c>
      <c r="E59" s="107">
        <v>0</v>
      </c>
      <c r="F59" s="118">
        <f>E59/19</f>
        <v>0</v>
      </c>
      <c r="G59" s="108">
        <v>19</v>
      </c>
      <c r="H59" s="118">
        <f>G59/19</f>
        <v>1</v>
      </c>
      <c r="I59" s="107">
        <v>0</v>
      </c>
      <c r="J59" s="118">
        <f>I59/17</f>
        <v>0</v>
      </c>
      <c r="K59" s="107">
        <v>0</v>
      </c>
      <c r="L59" s="118">
        <f>K59/17</f>
        <v>0</v>
      </c>
      <c r="M59" s="107">
        <v>0</v>
      </c>
      <c r="N59" s="118">
        <f>M59/17</f>
        <v>0</v>
      </c>
      <c r="O59" s="107">
        <v>0</v>
      </c>
      <c r="P59" s="118">
        <f>O59/4</f>
        <v>0</v>
      </c>
      <c r="Q59" s="118">
        <f>(P59+N59+L59+J59+H59+F59+D59)/7</f>
        <v>0.14285714285714285</v>
      </c>
    </row>
    <row r="60" spans="1:17" ht="15.95" customHeight="1">
      <c r="A60" s="31">
        <v>64</v>
      </c>
      <c r="B60" s="51" t="s">
        <v>838</v>
      </c>
      <c r="C60" s="107">
        <v>0</v>
      </c>
      <c r="D60" s="118">
        <f>C60/18</f>
        <v>0</v>
      </c>
      <c r="E60" s="107">
        <v>0</v>
      </c>
      <c r="F60" s="118">
        <f>E60/19</f>
        <v>0</v>
      </c>
      <c r="G60" s="108">
        <v>0</v>
      </c>
      <c r="H60" s="118">
        <f>G60/19</f>
        <v>0</v>
      </c>
      <c r="I60" s="107">
        <v>0</v>
      </c>
      <c r="J60" s="118">
        <f>I60/17</f>
        <v>0</v>
      </c>
      <c r="K60" s="107">
        <v>2</v>
      </c>
      <c r="L60" s="118">
        <f>K60/17</f>
        <v>0.11764705882352941</v>
      </c>
      <c r="M60" s="107">
        <v>2</v>
      </c>
      <c r="N60" s="118">
        <f>M60/17</f>
        <v>0.11764705882352941</v>
      </c>
      <c r="O60" s="31">
        <v>0</v>
      </c>
      <c r="P60" s="118">
        <f>O60/4</f>
        <v>0</v>
      </c>
      <c r="Q60" s="118">
        <f>(P60+N60+L60+J60+H60+F60+D60)/7</f>
        <v>3.3613445378151259E-2</v>
      </c>
    </row>
    <row r="61" spans="1:17" ht="15.95" customHeight="1">
      <c r="A61" s="31">
        <v>18</v>
      </c>
      <c r="B61" s="51" t="s">
        <v>814</v>
      </c>
      <c r="C61" s="107">
        <v>1</v>
      </c>
      <c r="D61" s="118">
        <f>C61/18</f>
        <v>5.5555555555555552E-2</v>
      </c>
      <c r="E61" s="107">
        <v>0</v>
      </c>
      <c r="F61" s="118">
        <f>E61/19</f>
        <v>0</v>
      </c>
      <c r="G61" s="108">
        <v>0</v>
      </c>
      <c r="H61" s="118">
        <f>G61/19</f>
        <v>0</v>
      </c>
      <c r="I61" s="107">
        <v>0</v>
      </c>
      <c r="J61" s="118">
        <f>I61/17</f>
        <v>0</v>
      </c>
      <c r="K61" s="107">
        <v>0</v>
      </c>
      <c r="L61" s="118">
        <f>K61/17</f>
        <v>0</v>
      </c>
      <c r="M61" s="107">
        <v>2</v>
      </c>
      <c r="N61" s="118">
        <f>M61/17</f>
        <v>0.11764705882352941</v>
      </c>
      <c r="O61" s="107">
        <v>0</v>
      </c>
      <c r="P61" s="118">
        <f>O61/4</f>
        <v>0</v>
      </c>
      <c r="Q61" s="118">
        <f>(P61+N61+L61+J61+H61+F61+D61)/7</f>
        <v>2.4743230625583566E-2</v>
      </c>
    </row>
    <row r="62" spans="1:17" ht="15.95" customHeight="1">
      <c r="A62" s="31">
        <v>39</v>
      </c>
      <c r="B62" s="93" t="s">
        <v>820</v>
      </c>
      <c r="C62" s="122">
        <v>2</v>
      </c>
      <c r="D62" s="118">
        <f>C62/18</f>
        <v>0.1111111111111111</v>
      </c>
      <c r="E62" s="122">
        <v>0</v>
      </c>
      <c r="F62" s="118">
        <f>E62/19</f>
        <v>0</v>
      </c>
      <c r="G62" s="123">
        <v>1</v>
      </c>
      <c r="H62" s="118">
        <f>G62/19</f>
        <v>5.2631578947368418E-2</v>
      </c>
      <c r="I62" s="122">
        <v>0</v>
      </c>
      <c r="J62" s="118">
        <f>I62/17</f>
        <v>0</v>
      </c>
      <c r="K62" s="122">
        <v>0</v>
      </c>
      <c r="L62" s="118">
        <f>K62/17</f>
        <v>0</v>
      </c>
      <c r="M62" s="122">
        <v>0</v>
      </c>
      <c r="N62" s="118">
        <f>M62/17</f>
        <v>0</v>
      </c>
      <c r="O62" s="97">
        <v>0</v>
      </c>
      <c r="P62" s="118">
        <f>O62/4</f>
        <v>0</v>
      </c>
      <c r="Q62" s="118">
        <f>(P62+N62+L62+J62+H62+F62+D62)/7</f>
        <v>2.3391812865497075E-2</v>
      </c>
    </row>
    <row r="63" spans="1:17" ht="15.95" customHeight="1">
      <c r="A63" s="31">
        <v>7</v>
      </c>
      <c r="B63" s="51" t="s">
        <v>839</v>
      </c>
      <c r="C63" s="107">
        <v>0</v>
      </c>
      <c r="D63" s="118">
        <f>C63/18</f>
        <v>0</v>
      </c>
      <c r="E63" s="107">
        <v>0</v>
      </c>
      <c r="F63" s="118">
        <f>E63/19</f>
        <v>0</v>
      </c>
      <c r="G63" s="108">
        <v>0</v>
      </c>
      <c r="H63" s="118">
        <f>G63/19</f>
        <v>0</v>
      </c>
      <c r="I63" s="107">
        <v>1</v>
      </c>
      <c r="J63" s="118">
        <f>I63/17</f>
        <v>5.8823529411764705E-2</v>
      </c>
      <c r="K63" s="107">
        <v>0</v>
      </c>
      <c r="L63" s="118">
        <f>K63/17</f>
        <v>0</v>
      </c>
      <c r="M63" s="107">
        <v>1</v>
      </c>
      <c r="N63" s="118">
        <f>M63/17</f>
        <v>5.8823529411764705E-2</v>
      </c>
      <c r="O63" s="107">
        <v>0</v>
      </c>
      <c r="P63" s="118">
        <f>O63/4</f>
        <v>0</v>
      </c>
      <c r="Q63" s="118">
        <f>(P63+N63+L63+J63+H63+F63+D63)/7</f>
        <v>1.680672268907563E-2</v>
      </c>
    </row>
    <row r="64" spans="1:17" ht="15.95" customHeight="1">
      <c r="A64" s="31">
        <v>26</v>
      </c>
      <c r="B64" s="132" t="s">
        <v>795</v>
      </c>
      <c r="C64" s="107"/>
      <c r="D64" s="118">
        <f>C64/18</f>
        <v>0</v>
      </c>
      <c r="E64" s="107">
        <v>0</v>
      </c>
      <c r="F64" s="118">
        <f>E64/19</f>
        <v>0</v>
      </c>
      <c r="G64" s="108">
        <v>0</v>
      </c>
      <c r="H64" s="118">
        <f>G64/19</f>
        <v>0</v>
      </c>
      <c r="I64" s="107">
        <v>0</v>
      </c>
      <c r="J64" s="118">
        <f>I64/17</f>
        <v>0</v>
      </c>
      <c r="K64" s="107">
        <v>0</v>
      </c>
      <c r="L64" s="118">
        <f>K64/17</f>
        <v>0</v>
      </c>
      <c r="M64" s="107">
        <v>1</v>
      </c>
      <c r="N64" s="118">
        <f>M64/17</f>
        <v>5.8823529411764705E-2</v>
      </c>
      <c r="O64" s="107">
        <v>0</v>
      </c>
      <c r="P64" s="118">
        <f>O64/4</f>
        <v>0</v>
      </c>
      <c r="Q64" s="118">
        <f>(P64+N64+L64+J64+H64+F64+D64)/7</f>
        <v>8.4033613445378148E-3</v>
      </c>
    </row>
    <row r="65" spans="1:17" ht="15.95" customHeight="1">
      <c r="A65" s="31">
        <v>32</v>
      </c>
      <c r="B65" s="51" t="s">
        <v>837</v>
      </c>
      <c r="C65" s="107">
        <v>1</v>
      </c>
      <c r="D65" s="118">
        <f>C65/18</f>
        <v>5.5555555555555552E-2</v>
      </c>
      <c r="E65" s="107">
        <v>0</v>
      </c>
      <c r="F65" s="118">
        <f>E65/19</f>
        <v>0</v>
      </c>
      <c r="G65" s="108">
        <v>0</v>
      </c>
      <c r="H65" s="118">
        <f>G65/19</f>
        <v>0</v>
      </c>
      <c r="I65" s="107">
        <v>0</v>
      </c>
      <c r="J65" s="118">
        <f>I65/17</f>
        <v>0</v>
      </c>
      <c r="K65" s="107">
        <v>0</v>
      </c>
      <c r="L65" s="118">
        <f>K65/17</f>
        <v>0</v>
      </c>
      <c r="M65" s="107">
        <v>0</v>
      </c>
      <c r="N65" s="118">
        <f>M65/17</f>
        <v>0</v>
      </c>
      <c r="O65" s="31">
        <v>0</v>
      </c>
      <c r="P65" s="118">
        <f>O65/4</f>
        <v>0</v>
      </c>
      <c r="Q65" s="118">
        <f>(P65+N65+L65+J65+H65+F65+D65)/7</f>
        <v>7.9365079365079361E-3</v>
      </c>
    </row>
    <row r="66" spans="1:17" ht="15.95" customHeight="1">
      <c r="A66" s="31">
        <v>45</v>
      </c>
      <c r="B66" s="51" t="s">
        <v>843</v>
      </c>
      <c r="C66" s="107">
        <v>1</v>
      </c>
      <c r="D66" s="118">
        <f>C66/18</f>
        <v>5.5555555555555552E-2</v>
      </c>
      <c r="E66" s="107">
        <v>0</v>
      </c>
      <c r="F66" s="118">
        <f>E66/19</f>
        <v>0</v>
      </c>
      <c r="G66" s="108">
        <v>0</v>
      </c>
      <c r="H66" s="118">
        <f>G66/19</f>
        <v>0</v>
      </c>
      <c r="I66" s="107">
        <v>0</v>
      </c>
      <c r="J66" s="118">
        <f>I66/17</f>
        <v>0</v>
      </c>
      <c r="K66" s="107">
        <v>0</v>
      </c>
      <c r="L66" s="118">
        <f>K66/17</f>
        <v>0</v>
      </c>
      <c r="M66" s="107">
        <v>0</v>
      </c>
      <c r="N66" s="118">
        <f>M66/17</f>
        <v>0</v>
      </c>
      <c r="O66" s="31">
        <v>0</v>
      </c>
      <c r="P66" s="118">
        <f>O66/4</f>
        <v>0</v>
      </c>
      <c r="Q66" s="118">
        <f>(P66+N66+L66+J66+H66+F66+D66)/7</f>
        <v>7.9365079365079361E-3</v>
      </c>
    </row>
    <row r="67" spans="1:17" ht="15">
      <c r="A67" s="31">
        <v>53</v>
      </c>
      <c r="B67" s="30" t="s">
        <v>872</v>
      </c>
      <c r="C67" s="107">
        <v>1</v>
      </c>
      <c r="D67" s="118">
        <f>C67/18</f>
        <v>5.5555555555555552E-2</v>
      </c>
      <c r="E67" s="107">
        <v>0</v>
      </c>
      <c r="F67" s="118">
        <f>E67/19</f>
        <v>0</v>
      </c>
      <c r="G67" s="108">
        <v>0</v>
      </c>
      <c r="H67" s="118">
        <f>G67/19</f>
        <v>0</v>
      </c>
      <c r="I67" s="107">
        <v>0</v>
      </c>
      <c r="J67" s="118">
        <f>I67/17</f>
        <v>0</v>
      </c>
      <c r="K67" s="107">
        <v>0</v>
      </c>
      <c r="L67" s="118">
        <f>K67/17</f>
        <v>0</v>
      </c>
      <c r="M67" s="107">
        <v>0</v>
      </c>
      <c r="N67" s="118">
        <f>M67/17</f>
        <v>0</v>
      </c>
      <c r="O67" s="31">
        <v>0</v>
      </c>
      <c r="P67" s="118">
        <f>O67/4</f>
        <v>0</v>
      </c>
      <c r="Q67" s="118">
        <f>(P67+N67+L67+J67+H67+F67+D67)/7</f>
        <v>7.9365079365079361E-3</v>
      </c>
    </row>
    <row r="68" spans="1:17" ht="15">
      <c r="A68" s="31">
        <v>44</v>
      </c>
      <c r="B68" s="178" t="s">
        <v>790</v>
      </c>
      <c r="C68" s="107">
        <v>0</v>
      </c>
      <c r="D68" s="118">
        <f>C68/18</f>
        <v>0</v>
      </c>
      <c r="E68" s="107">
        <v>0</v>
      </c>
      <c r="F68" s="118">
        <f>E68/19</f>
        <v>0</v>
      </c>
      <c r="G68" s="108">
        <v>0</v>
      </c>
      <c r="H68" s="118">
        <f>G68/19</f>
        <v>0</v>
      </c>
      <c r="I68" s="107">
        <v>0</v>
      </c>
      <c r="J68" s="118">
        <f>I68/17</f>
        <v>0</v>
      </c>
      <c r="K68" s="107">
        <v>0</v>
      </c>
      <c r="L68" s="118">
        <f>K68/17</f>
        <v>0</v>
      </c>
      <c r="M68" s="107">
        <v>0</v>
      </c>
      <c r="N68" s="118">
        <f>M68/17</f>
        <v>0</v>
      </c>
      <c r="O68" s="31">
        <v>0</v>
      </c>
      <c r="P68" s="118">
        <f>O68/4</f>
        <v>0</v>
      </c>
      <c r="Q68" s="118">
        <f>(P68+N68+L68+J68+H68+F68+D68)/7</f>
        <v>0</v>
      </c>
    </row>
    <row r="69" spans="1:17" ht="15">
      <c r="A69" s="31">
        <v>62</v>
      </c>
      <c r="B69" s="30" t="s">
        <v>880</v>
      </c>
      <c r="C69" s="107">
        <v>0</v>
      </c>
      <c r="D69" s="118">
        <f>C69/18</f>
        <v>0</v>
      </c>
      <c r="E69" s="107">
        <v>0</v>
      </c>
      <c r="F69" s="118">
        <f>E69/19</f>
        <v>0</v>
      </c>
      <c r="G69" s="108">
        <v>0</v>
      </c>
      <c r="H69" s="118">
        <f>G69/19</f>
        <v>0</v>
      </c>
      <c r="I69" s="107">
        <v>0</v>
      </c>
      <c r="J69" s="118">
        <f>I69/17</f>
        <v>0</v>
      </c>
      <c r="K69" s="107">
        <v>0</v>
      </c>
      <c r="L69" s="118">
        <f>K69/17</f>
        <v>0</v>
      </c>
      <c r="M69" s="107">
        <v>0</v>
      </c>
      <c r="N69" s="118">
        <f>M69/17</f>
        <v>0</v>
      </c>
      <c r="O69" s="31">
        <v>0</v>
      </c>
      <c r="P69" s="118">
        <f>O69/4</f>
        <v>0</v>
      </c>
      <c r="Q69" s="118">
        <f>(P69+N69+L69+J69+H69+F69+D69)/7</f>
        <v>0</v>
      </c>
    </row>
  </sheetData>
  <autoFilter ref="A5:Q5">
    <sortState ref="A6:Q69">
      <sortCondition descending="1" ref="Q5"/>
    </sortState>
  </autoFilter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24" right="0.31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1"/>
  <sheetViews>
    <sheetView topLeftCell="A58" workbookViewId="0">
      <selection activeCell="U70" sqref="U69:U70"/>
    </sheetView>
  </sheetViews>
  <sheetFormatPr defaultRowHeight="24.95" customHeight="1"/>
  <cols>
    <col min="1" max="1" width="6.5703125" style="10" customWidth="1"/>
    <col min="2" max="2" width="22" style="9" customWidth="1"/>
    <col min="3" max="3" width="6.28515625" style="19" customWidth="1"/>
    <col min="4" max="4" width="6.42578125" style="19" customWidth="1"/>
    <col min="5" max="5" width="4.85546875" style="19" customWidth="1"/>
    <col min="6" max="6" width="5.28515625" style="19" customWidth="1"/>
    <col min="7" max="7" width="5.7109375" style="19" customWidth="1"/>
    <col min="8" max="8" width="5.85546875" style="19" customWidth="1"/>
    <col min="9" max="9" width="6.140625" style="19" customWidth="1"/>
    <col min="10" max="10" width="5.7109375" style="19" customWidth="1"/>
    <col min="11" max="12" width="6.28515625" style="19" customWidth="1"/>
    <col min="13" max="13" width="6.140625" style="19" customWidth="1"/>
    <col min="14" max="14" width="6" style="19" customWidth="1"/>
    <col min="15" max="15" width="6.140625" style="19" customWidth="1"/>
    <col min="16" max="16" width="6.7109375" style="19" customWidth="1"/>
    <col min="17" max="17" width="7.85546875" style="19" customWidth="1"/>
    <col min="18" max="16384" width="9.140625" style="9"/>
  </cols>
  <sheetData>
    <row r="1" spans="1:18" ht="24.95" customHeight="1">
      <c r="A1" s="155" t="s">
        <v>979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8" s="83" customFormat="1" ht="26.25" customHeight="1">
      <c r="A2" s="80"/>
      <c r="B2" s="78" t="s">
        <v>388</v>
      </c>
      <c r="C2" s="156" t="s">
        <v>994</v>
      </c>
      <c r="D2" s="156"/>
      <c r="E2" s="151" t="s">
        <v>986</v>
      </c>
      <c r="F2" s="152"/>
      <c r="G2" s="151" t="s">
        <v>993</v>
      </c>
      <c r="H2" s="152"/>
      <c r="I2" s="156" t="s">
        <v>990</v>
      </c>
      <c r="J2" s="156"/>
      <c r="K2" s="153" t="s">
        <v>991</v>
      </c>
      <c r="L2" s="154"/>
      <c r="M2" s="153" t="s">
        <v>987</v>
      </c>
      <c r="N2" s="154"/>
      <c r="O2" s="151" t="s">
        <v>981</v>
      </c>
      <c r="P2" s="152"/>
      <c r="Q2" s="82"/>
    </row>
    <row r="3" spans="1:18" ht="2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" t="s">
        <v>1019</v>
      </c>
      <c r="L3" s="71" t="s">
        <v>983</v>
      </c>
      <c r="M3" s="7" t="s">
        <v>1019</v>
      </c>
      <c r="N3" s="71" t="s">
        <v>983</v>
      </c>
      <c r="O3" s="7" t="s">
        <v>1019</v>
      </c>
      <c r="P3" s="71" t="s">
        <v>983</v>
      </c>
      <c r="Q3" s="71" t="s">
        <v>1019</v>
      </c>
    </row>
    <row r="4" spans="1:18" ht="15">
      <c r="A4" s="47"/>
      <c r="B4" s="77" t="s">
        <v>984</v>
      </c>
      <c r="C4" s="72">
        <v>19</v>
      </c>
      <c r="D4" s="136"/>
      <c r="E4" s="108">
        <v>19</v>
      </c>
      <c r="F4" s="136"/>
      <c r="G4" s="72">
        <v>19</v>
      </c>
      <c r="H4" s="136"/>
      <c r="I4" s="73">
        <v>16</v>
      </c>
      <c r="J4" s="137"/>
      <c r="K4" s="73">
        <v>17</v>
      </c>
      <c r="L4" s="138"/>
      <c r="M4" s="72">
        <v>16</v>
      </c>
      <c r="N4" s="138"/>
      <c r="O4" s="148">
        <v>3</v>
      </c>
      <c r="P4" s="138"/>
      <c r="Q4" s="74" t="s">
        <v>985</v>
      </c>
    </row>
    <row r="5" spans="1:18" s="49" customFormat="1" ht="22.5" customHeight="1">
      <c r="A5" s="79" t="s">
        <v>455</v>
      </c>
      <c r="B5" s="75" t="s">
        <v>461</v>
      </c>
      <c r="C5" s="76"/>
      <c r="D5" s="3"/>
      <c r="E5" s="108"/>
      <c r="F5" s="3"/>
      <c r="G5" s="10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8" s="27" customFormat="1" ht="24.95" customHeight="1">
      <c r="A6" s="31">
        <v>50</v>
      </c>
      <c r="B6" s="51" t="s">
        <v>803</v>
      </c>
      <c r="C6" s="31">
        <v>19</v>
      </c>
      <c r="D6" s="118">
        <f>C6/19</f>
        <v>1</v>
      </c>
      <c r="E6" s="40">
        <v>18</v>
      </c>
      <c r="F6" s="118">
        <f>E6/19</f>
        <v>0.94736842105263153</v>
      </c>
      <c r="G6" s="40">
        <v>18</v>
      </c>
      <c r="H6" s="118">
        <f>G6/19</f>
        <v>0.94736842105263153</v>
      </c>
      <c r="I6" s="31">
        <v>16</v>
      </c>
      <c r="J6" s="118">
        <f>I6/16</f>
        <v>1</v>
      </c>
      <c r="K6" s="31">
        <v>16</v>
      </c>
      <c r="L6" s="118">
        <f>K6/17</f>
        <v>0.94117647058823528</v>
      </c>
      <c r="M6" s="31">
        <v>16</v>
      </c>
      <c r="N6" s="118">
        <f>M6/16</f>
        <v>1</v>
      </c>
      <c r="O6" s="31">
        <v>3</v>
      </c>
      <c r="P6" s="118">
        <f>O6/3</f>
        <v>1</v>
      </c>
      <c r="Q6" s="118">
        <f>(P6+N6+L6+J6+H6+F6+D6)/7</f>
        <v>0.97655904467049992</v>
      </c>
      <c r="R6" s="9"/>
    </row>
    <row r="7" spans="1:18" s="27" customFormat="1" ht="24.95" customHeight="1">
      <c r="A7" s="31">
        <v>38</v>
      </c>
      <c r="B7" s="51" t="s">
        <v>815</v>
      </c>
      <c r="C7" s="31">
        <v>16</v>
      </c>
      <c r="D7" s="118">
        <f>C7/19</f>
        <v>0.84210526315789469</v>
      </c>
      <c r="E7" s="40">
        <v>17</v>
      </c>
      <c r="F7" s="118">
        <f>E7/19</f>
        <v>0.89473684210526316</v>
      </c>
      <c r="G7" s="40">
        <v>18</v>
      </c>
      <c r="H7" s="118">
        <f>G7/19</f>
        <v>0.94736842105263153</v>
      </c>
      <c r="I7" s="31">
        <v>15</v>
      </c>
      <c r="J7" s="118">
        <f>I7/16</f>
        <v>0.9375</v>
      </c>
      <c r="K7" s="31">
        <v>15</v>
      </c>
      <c r="L7" s="118">
        <f>K7/17</f>
        <v>0.88235294117647056</v>
      </c>
      <c r="M7" s="31">
        <v>15</v>
      </c>
      <c r="N7" s="118">
        <f>M7/16</f>
        <v>0.9375</v>
      </c>
      <c r="O7" s="31">
        <v>3</v>
      </c>
      <c r="P7" s="118">
        <f>O7/3</f>
        <v>1</v>
      </c>
      <c r="Q7" s="118">
        <f>(P7+N7+L7+J7+H7+F7+D7)/7</f>
        <v>0.9202233524988942</v>
      </c>
      <c r="R7" s="9"/>
    </row>
    <row r="8" spans="1:18" s="27" customFormat="1" ht="24.95" customHeight="1">
      <c r="A8" s="31">
        <v>41</v>
      </c>
      <c r="B8" s="51" t="s">
        <v>848</v>
      </c>
      <c r="C8" s="31">
        <v>16</v>
      </c>
      <c r="D8" s="118">
        <f>C8/19</f>
        <v>0.84210526315789469</v>
      </c>
      <c r="E8" s="40">
        <v>17</v>
      </c>
      <c r="F8" s="118">
        <f>E8/19</f>
        <v>0.89473684210526316</v>
      </c>
      <c r="G8" s="40">
        <v>18</v>
      </c>
      <c r="H8" s="118">
        <f>G8/19</f>
        <v>0.94736842105263153</v>
      </c>
      <c r="I8" s="31">
        <v>15</v>
      </c>
      <c r="J8" s="118">
        <f>I8/16</f>
        <v>0.9375</v>
      </c>
      <c r="K8" s="31">
        <v>15</v>
      </c>
      <c r="L8" s="118">
        <f>K8/17</f>
        <v>0.88235294117647056</v>
      </c>
      <c r="M8" s="31">
        <v>15</v>
      </c>
      <c r="N8" s="118">
        <f>M8/16</f>
        <v>0.9375</v>
      </c>
      <c r="O8" s="31">
        <v>3</v>
      </c>
      <c r="P8" s="118">
        <f>O8/3</f>
        <v>1</v>
      </c>
      <c r="Q8" s="118">
        <f>(P8+N8+L8+J8+H8+F8+D8)/7</f>
        <v>0.9202233524988942</v>
      </c>
      <c r="R8" s="9"/>
    </row>
    <row r="9" spans="1:18" s="27" customFormat="1" ht="24.95" customHeight="1">
      <c r="A9" s="31">
        <v>17</v>
      </c>
      <c r="B9" s="51" t="s">
        <v>844</v>
      </c>
      <c r="C9" s="107">
        <v>17</v>
      </c>
      <c r="D9" s="118">
        <f>C9/19</f>
        <v>0.89473684210526316</v>
      </c>
      <c r="E9" s="108">
        <v>17</v>
      </c>
      <c r="F9" s="118">
        <f>E9/19</f>
        <v>0.89473684210526316</v>
      </c>
      <c r="G9" s="108">
        <v>17</v>
      </c>
      <c r="H9" s="118">
        <f>G9/19</f>
        <v>0.89473684210526316</v>
      </c>
      <c r="I9" s="107">
        <v>15</v>
      </c>
      <c r="J9" s="118">
        <f>I9/16</f>
        <v>0.9375</v>
      </c>
      <c r="K9" s="107">
        <v>15</v>
      </c>
      <c r="L9" s="118">
        <f>K9/17</f>
        <v>0.88235294117647056</v>
      </c>
      <c r="M9" s="107">
        <v>15</v>
      </c>
      <c r="N9" s="118">
        <f>M9/16</f>
        <v>0.9375</v>
      </c>
      <c r="O9" s="107">
        <v>2</v>
      </c>
      <c r="P9" s="118">
        <f>O9/3</f>
        <v>0.66666666666666663</v>
      </c>
      <c r="Q9" s="118">
        <f>(P9+N9+L9+J9+H9+F9+D9)/7</f>
        <v>0.87260430487984653</v>
      </c>
    </row>
    <row r="10" spans="1:18" s="27" customFormat="1" ht="24.95" customHeight="1">
      <c r="A10" s="31">
        <v>25</v>
      </c>
      <c r="B10" s="51" t="s">
        <v>845</v>
      </c>
      <c r="C10" s="107">
        <v>17</v>
      </c>
      <c r="D10" s="118">
        <f>C10/19</f>
        <v>0.89473684210526316</v>
      </c>
      <c r="E10" s="108">
        <v>17</v>
      </c>
      <c r="F10" s="118">
        <f>E10/19</f>
        <v>0.89473684210526316</v>
      </c>
      <c r="G10" s="108">
        <v>17</v>
      </c>
      <c r="H10" s="118">
        <f>G10/19</f>
        <v>0.89473684210526316</v>
      </c>
      <c r="I10" s="107">
        <v>15</v>
      </c>
      <c r="J10" s="118">
        <f>I10/16</f>
        <v>0.9375</v>
      </c>
      <c r="K10" s="107">
        <v>15</v>
      </c>
      <c r="L10" s="118">
        <f>K10/17</f>
        <v>0.88235294117647056</v>
      </c>
      <c r="M10" s="107">
        <v>15</v>
      </c>
      <c r="N10" s="118">
        <f>M10/16</f>
        <v>0.9375</v>
      </c>
      <c r="O10" s="107">
        <v>2</v>
      </c>
      <c r="P10" s="118">
        <f>O10/3</f>
        <v>0.66666666666666663</v>
      </c>
      <c r="Q10" s="118">
        <f>(P10+N10+L10+J10+H10+F10+D10)/7</f>
        <v>0.87260430487984653</v>
      </c>
    </row>
    <row r="11" spans="1:18" s="27" customFormat="1" ht="24.95" customHeight="1">
      <c r="A11" s="31">
        <v>35</v>
      </c>
      <c r="B11" s="51" t="s">
        <v>876</v>
      </c>
      <c r="C11" s="31">
        <v>13</v>
      </c>
      <c r="D11" s="118">
        <f>C11/19</f>
        <v>0.68421052631578949</v>
      </c>
      <c r="E11" s="40">
        <v>16</v>
      </c>
      <c r="F11" s="118">
        <f>E11/19</f>
        <v>0.84210526315789469</v>
      </c>
      <c r="G11" s="40">
        <v>15</v>
      </c>
      <c r="H11" s="118">
        <f>G11/19</f>
        <v>0.78947368421052633</v>
      </c>
      <c r="I11" s="31">
        <v>15</v>
      </c>
      <c r="J11" s="118">
        <f>I11/16</f>
        <v>0.9375</v>
      </c>
      <c r="K11" s="31">
        <v>15</v>
      </c>
      <c r="L11" s="118">
        <f>K11/17</f>
        <v>0.88235294117647056</v>
      </c>
      <c r="M11" s="31">
        <v>15</v>
      </c>
      <c r="N11" s="118">
        <f>M11/16</f>
        <v>0.9375</v>
      </c>
      <c r="O11" s="31">
        <v>3</v>
      </c>
      <c r="P11" s="118">
        <f>O11/3</f>
        <v>1</v>
      </c>
      <c r="Q11" s="118">
        <f>(P11+N11+L11+J11+H11+F11+D11)/7</f>
        <v>0.86759177355152584</v>
      </c>
      <c r="R11" s="9"/>
    </row>
    <row r="12" spans="1:18" s="27" customFormat="1" ht="24.95" customHeight="1">
      <c r="A12" s="31">
        <v>32</v>
      </c>
      <c r="B12" s="51" t="s">
        <v>808</v>
      </c>
      <c r="C12" s="31">
        <v>15</v>
      </c>
      <c r="D12" s="118">
        <f>C12/19</f>
        <v>0.78947368421052633</v>
      </c>
      <c r="E12" s="40">
        <v>16</v>
      </c>
      <c r="F12" s="118">
        <f>E12/19</f>
        <v>0.84210526315789469</v>
      </c>
      <c r="G12" s="40">
        <v>16</v>
      </c>
      <c r="H12" s="118">
        <f>G12/19</f>
        <v>0.84210526315789469</v>
      </c>
      <c r="I12" s="31">
        <v>15</v>
      </c>
      <c r="J12" s="118">
        <f>I12/16</f>
        <v>0.9375</v>
      </c>
      <c r="K12" s="31">
        <v>15</v>
      </c>
      <c r="L12" s="118">
        <f>K12/17</f>
        <v>0.88235294117647056</v>
      </c>
      <c r="M12" s="31">
        <v>15</v>
      </c>
      <c r="N12" s="118">
        <f>M12/16</f>
        <v>0.9375</v>
      </c>
      <c r="O12" s="31">
        <v>2</v>
      </c>
      <c r="P12" s="118">
        <f>O12/3</f>
        <v>0.66666666666666663</v>
      </c>
      <c r="Q12" s="118">
        <f>(P12+N12+L12+J12+H12+F12+D12)/7</f>
        <v>0.84252911690992183</v>
      </c>
      <c r="R12" s="9"/>
    </row>
    <row r="13" spans="1:18" s="27" customFormat="1" ht="24.95" customHeight="1">
      <c r="A13" s="31">
        <v>13</v>
      </c>
      <c r="B13" s="52" t="s">
        <v>907</v>
      </c>
      <c r="C13" s="107">
        <v>15</v>
      </c>
      <c r="D13" s="118">
        <f>C13/19</f>
        <v>0.78947368421052633</v>
      </c>
      <c r="E13" s="108">
        <v>15</v>
      </c>
      <c r="F13" s="118">
        <f>E13/19</f>
        <v>0.78947368421052633</v>
      </c>
      <c r="G13" s="108">
        <v>15</v>
      </c>
      <c r="H13" s="118">
        <f>G13/19</f>
        <v>0.78947368421052633</v>
      </c>
      <c r="I13" s="107">
        <v>15</v>
      </c>
      <c r="J13" s="118">
        <f>I13/16</f>
        <v>0.9375</v>
      </c>
      <c r="K13" s="107">
        <v>16</v>
      </c>
      <c r="L13" s="118">
        <f>K13/17</f>
        <v>0.94117647058823528</v>
      </c>
      <c r="M13" s="107">
        <v>15</v>
      </c>
      <c r="N13" s="118">
        <f>M13/16</f>
        <v>0.9375</v>
      </c>
      <c r="O13" s="107">
        <v>2</v>
      </c>
      <c r="P13" s="118">
        <f>O13/3</f>
        <v>0.66666666666666663</v>
      </c>
      <c r="Q13" s="118">
        <f>(P13+N13+L13+J13+H13+F13+D13)/7</f>
        <v>0.83589488426949732</v>
      </c>
    </row>
    <row r="14" spans="1:18" s="27" customFormat="1" ht="24.95" customHeight="1">
      <c r="A14" s="31">
        <v>34</v>
      </c>
      <c r="B14" s="68" t="s">
        <v>791</v>
      </c>
      <c r="C14" s="31">
        <v>15</v>
      </c>
      <c r="D14" s="118">
        <f>C14/19</f>
        <v>0.78947368421052633</v>
      </c>
      <c r="E14" s="40">
        <v>14</v>
      </c>
      <c r="F14" s="118">
        <f>E14/19</f>
        <v>0.73684210526315785</v>
      </c>
      <c r="G14" s="40">
        <v>14</v>
      </c>
      <c r="H14" s="118">
        <f>G14/19</f>
        <v>0.73684210526315785</v>
      </c>
      <c r="I14" s="31">
        <v>14</v>
      </c>
      <c r="J14" s="118">
        <f>I14/16</f>
        <v>0.875</v>
      </c>
      <c r="K14" s="31">
        <v>14</v>
      </c>
      <c r="L14" s="118">
        <f>K14/17</f>
        <v>0.82352941176470584</v>
      </c>
      <c r="M14" s="31">
        <v>14</v>
      </c>
      <c r="N14" s="118">
        <f>M14/16</f>
        <v>0.875</v>
      </c>
      <c r="O14" s="31">
        <v>3</v>
      </c>
      <c r="P14" s="118">
        <f>O14/3</f>
        <v>1</v>
      </c>
      <c r="Q14" s="118">
        <f>(P14+N14+L14+J14+H14+F14+D14)/7</f>
        <v>0.83381247235736389</v>
      </c>
      <c r="R14" s="9"/>
    </row>
    <row r="15" spans="1:18" s="27" customFormat="1" ht="24.95" customHeight="1">
      <c r="A15" s="31">
        <v>23</v>
      </c>
      <c r="B15" s="51" t="s">
        <v>856</v>
      </c>
      <c r="C15" s="107">
        <v>13</v>
      </c>
      <c r="D15" s="118">
        <f>C15/19</f>
        <v>0.68421052631578949</v>
      </c>
      <c r="E15" s="108">
        <v>16</v>
      </c>
      <c r="F15" s="118">
        <f>E15/19</f>
        <v>0.84210526315789469</v>
      </c>
      <c r="G15" s="108">
        <v>16</v>
      </c>
      <c r="H15" s="118">
        <f>G15/19</f>
        <v>0.84210526315789469</v>
      </c>
      <c r="I15" s="107">
        <v>12</v>
      </c>
      <c r="J15" s="118">
        <f>I15/16</f>
        <v>0.75</v>
      </c>
      <c r="K15" s="107">
        <v>12</v>
      </c>
      <c r="L15" s="118">
        <f>K15/17</f>
        <v>0.70588235294117652</v>
      </c>
      <c r="M15" s="107">
        <v>12</v>
      </c>
      <c r="N15" s="118">
        <f>M15/16</f>
        <v>0.75</v>
      </c>
      <c r="O15" s="107">
        <v>3</v>
      </c>
      <c r="P15" s="118">
        <f>O15/3</f>
        <v>1</v>
      </c>
      <c r="Q15" s="118">
        <f>(P15+N15+L15+J15+H15+F15+D15)/7</f>
        <v>0.79632905793896502</v>
      </c>
    </row>
    <row r="16" spans="1:18" s="27" customFormat="1" ht="24.95" customHeight="1">
      <c r="A16" s="31">
        <v>4</v>
      </c>
      <c r="B16" s="51" t="s">
        <v>884</v>
      </c>
      <c r="C16" s="107">
        <v>14</v>
      </c>
      <c r="D16" s="118">
        <f>C16/19</f>
        <v>0.73684210526315785</v>
      </c>
      <c r="E16" s="108">
        <v>15</v>
      </c>
      <c r="F16" s="118">
        <f>E16/19</f>
        <v>0.78947368421052633</v>
      </c>
      <c r="G16" s="108">
        <v>15</v>
      </c>
      <c r="H16" s="118">
        <f>G16/19</f>
        <v>0.78947368421052633</v>
      </c>
      <c r="I16" s="107">
        <v>13</v>
      </c>
      <c r="J16" s="118">
        <f>I16/16</f>
        <v>0.8125</v>
      </c>
      <c r="K16" s="107">
        <v>13</v>
      </c>
      <c r="L16" s="118">
        <f>K16/17</f>
        <v>0.76470588235294112</v>
      </c>
      <c r="M16" s="107">
        <v>13</v>
      </c>
      <c r="N16" s="118">
        <f>M16/16</f>
        <v>0.8125</v>
      </c>
      <c r="O16" s="107">
        <v>2</v>
      </c>
      <c r="P16" s="118">
        <f>O16/3</f>
        <v>0.66666666666666663</v>
      </c>
      <c r="Q16" s="118">
        <f>(P16+N16+L16+J16+H16+F16+D16)/7</f>
        <v>0.76745171752911678</v>
      </c>
    </row>
    <row r="17" spans="1:18" s="27" customFormat="1" ht="24.95" customHeight="1">
      <c r="A17" s="31">
        <v>26</v>
      </c>
      <c r="B17" s="51" t="s">
        <v>851</v>
      </c>
      <c r="C17" s="107">
        <v>9</v>
      </c>
      <c r="D17" s="118">
        <f>C17/19</f>
        <v>0.47368421052631576</v>
      </c>
      <c r="E17" s="108">
        <v>13</v>
      </c>
      <c r="F17" s="118">
        <f>E17/19</f>
        <v>0.68421052631578949</v>
      </c>
      <c r="G17" s="108">
        <v>13</v>
      </c>
      <c r="H17" s="118">
        <f>G17/19</f>
        <v>0.68421052631578949</v>
      </c>
      <c r="I17" s="107">
        <v>13</v>
      </c>
      <c r="J17" s="118">
        <f>I17/16</f>
        <v>0.8125</v>
      </c>
      <c r="K17" s="107">
        <v>13</v>
      </c>
      <c r="L17" s="118">
        <f>K17/17</f>
        <v>0.76470588235294112</v>
      </c>
      <c r="M17" s="107">
        <v>13</v>
      </c>
      <c r="N17" s="118">
        <f>M17/16</f>
        <v>0.8125</v>
      </c>
      <c r="O17" s="107">
        <v>3</v>
      </c>
      <c r="P17" s="118">
        <f>O17/3</f>
        <v>1</v>
      </c>
      <c r="Q17" s="118">
        <f>(P17+N17+L17+J17+H17+F17+D17)/7</f>
        <v>0.74740159221583369</v>
      </c>
    </row>
    <row r="18" spans="1:18" s="27" customFormat="1" ht="24.95" customHeight="1">
      <c r="A18" s="31">
        <v>6</v>
      </c>
      <c r="B18" s="51" t="s">
        <v>871</v>
      </c>
      <c r="C18" s="107">
        <v>15</v>
      </c>
      <c r="D18" s="118">
        <f>C18/19</f>
        <v>0.78947368421052633</v>
      </c>
      <c r="E18" s="108">
        <v>16</v>
      </c>
      <c r="F18" s="118">
        <f>E18/19</f>
        <v>0.84210526315789469</v>
      </c>
      <c r="G18" s="108">
        <v>16</v>
      </c>
      <c r="H18" s="118">
        <f>G18/19</f>
        <v>0.84210526315789469</v>
      </c>
      <c r="I18" s="107">
        <v>15</v>
      </c>
      <c r="J18" s="118">
        <f>I18/16</f>
        <v>0.9375</v>
      </c>
      <c r="K18" s="107">
        <v>15</v>
      </c>
      <c r="L18" s="118">
        <f>K18/17</f>
        <v>0.88235294117647056</v>
      </c>
      <c r="M18" s="107">
        <v>15</v>
      </c>
      <c r="N18" s="118">
        <f>M18/16</f>
        <v>0.9375</v>
      </c>
      <c r="O18" s="107">
        <v>0</v>
      </c>
      <c r="P18" s="118">
        <f>O18/3</f>
        <v>0</v>
      </c>
      <c r="Q18" s="118">
        <f>(P18+N18+L18+J18+H18+F18+D18)/7</f>
        <v>0.74729102167182671</v>
      </c>
    </row>
    <row r="19" spans="1:18" s="27" customFormat="1" ht="24.95" customHeight="1">
      <c r="A19" s="31">
        <v>44</v>
      </c>
      <c r="B19" s="51" t="s">
        <v>862</v>
      </c>
      <c r="C19" s="31">
        <v>10</v>
      </c>
      <c r="D19" s="118">
        <f>C19/19</f>
        <v>0.52631578947368418</v>
      </c>
      <c r="E19" s="40">
        <v>11</v>
      </c>
      <c r="F19" s="118">
        <f>E19/19</f>
        <v>0.57894736842105265</v>
      </c>
      <c r="G19" s="40">
        <v>11</v>
      </c>
      <c r="H19" s="118">
        <f>G19/19</f>
        <v>0.57894736842105265</v>
      </c>
      <c r="I19" s="31">
        <v>15</v>
      </c>
      <c r="J19" s="118">
        <f>I19/16</f>
        <v>0.9375</v>
      </c>
      <c r="K19" s="31">
        <v>15</v>
      </c>
      <c r="L19" s="118">
        <f>K19/17</f>
        <v>0.88235294117647056</v>
      </c>
      <c r="M19" s="31">
        <v>15</v>
      </c>
      <c r="N19" s="118">
        <f>M19/16</f>
        <v>0.9375</v>
      </c>
      <c r="O19" s="31">
        <v>2</v>
      </c>
      <c r="P19" s="118">
        <f>O19/3</f>
        <v>0.66666666666666663</v>
      </c>
      <c r="Q19" s="118">
        <f>(P19+N19+L19+J19+H19+F19+D19)/7</f>
        <v>0.72974716202270395</v>
      </c>
      <c r="R19" s="9"/>
    </row>
    <row r="20" spans="1:18" s="27" customFormat="1" ht="24.95" customHeight="1">
      <c r="A20" s="31">
        <v>43</v>
      </c>
      <c r="B20" s="51" t="s">
        <v>821</v>
      </c>
      <c r="C20" s="31">
        <v>12</v>
      </c>
      <c r="D20" s="118">
        <f>C20/19</f>
        <v>0.63157894736842102</v>
      </c>
      <c r="E20" s="40">
        <v>12</v>
      </c>
      <c r="F20" s="118">
        <f>E20/19</f>
        <v>0.63157894736842102</v>
      </c>
      <c r="G20" s="40">
        <v>12</v>
      </c>
      <c r="H20" s="118">
        <f>G20/19</f>
        <v>0.63157894736842102</v>
      </c>
      <c r="I20" s="31">
        <v>13</v>
      </c>
      <c r="J20" s="118">
        <f>I20/16</f>
        <v>0.8125</v>
      </c>
      <c r="K20" s="31">
        <v>13</v>
      </c>
      <c r="L20" s="118">
        <f>K20/17</f>
        <v>0.76470588235294112</v>
      </c>
      <c r="M20" s="31">
        <v>13</v>
      </c>
      <c r="N20" s="118">
        <f>M20/16</f>
        <v>0.8125</v>
      </c>
      <c r="O20" s="31">
        <v>2</v>
      </c>
      <c r="P20" s="118">
        <f>O20/3</f>
        <v>0.66666666666666663</v>
      </c>
      <c r="Q20" s="118">
        <f>(P20+N20+L20+J20+H20+F20+D20)/7</f>
        <v>0.70730134158926727</v>
      </c>
      <c r="R20" s="9"/>
    </row>
    <row r="21" spans="1:18" s="27" customFormat="1" ht="24.95" customHeight="1">
      <c r="A21" s="31">
        <v>45</v>
      </c>
      <c r="B21" s="51" t="s">
        <v>799</v>
      </c>
      <c r="C21" s="31">
        <v>11</v>
      </c>
      <c r="D21" s="118">
        <f>C21/19</f>
        <v>0.57894736842105265</v>
      </c>
      <c r="E21" s="40">
        <v>11</v>
      </c>
      <c r="F21" s="118">
        <f>E21/19</f>
        <v>0.57894736842105265</v>
      </c>
      <c r="G21" s="40">
        <v>11</v>
      </c>
      <c r="H21" s="118">
        <f>G21/19</f>
        <v>0.57894736842105265</v>
      </c>
      <c r="I21" s="31">
        <v>12</v>
      </c>
      <c r="J21" s="118">
        <f>I21/16</f>
        <v>0.75</v>
      </c>
      <c r="K21" s="31">
        <v>12</v>
      </c>
      <c r="L21" s="118">
        <f>K21/17</f>
        <v>0.70588235294117652</v>
      </c>
      <c r="M21" s="31">
        <v>12</v>
      </c>
      <c r="N21" s="118">
        <f>M21/16</f>
        <v>0.75</v>
      </c>
      <c r="O21" s="31">
        <v>3</v>
      </c>
      <c r="P21" s="118">
        <f>O21/3</f>
        <v>1</v>
      </c>
      <c r="Q21" s="118">
        <f>(P21+N21+L21+J21+H21+F21+D21)/7</f>
        <v>0.7061034940291907</v>
      </c>
      <c r="R21" s="9"/>
    </row>
    <row r="22" spans="1:18" s="27" customFormat="1" ht="24.95" customHeight="1">
      <c r="A22" s="31">
        <v>16</v>
      </c>
      <c r="B22" s="52" t="s">
        <v>908</v>
      </c>
      <c r="C22" s="107">
        <v>8</v>
      </c>
      <c r="D22" s="118">
        <f>C22/19</f>
        <v>0.42105263157894735</v>
      </c>
      <c r="E22" s="108">
        <v>10</v>
      </c>
      <c r="F22" s="118">
        <f>E22/19</f>
        <v>0.52631578947368418</v>
      </c>
      <c r="G22" s="108">
        <v>10</v>
      </c>
      <c r="H22" s="118">
        <f>G22/19</f>
        <v>0.52631578947368418</v>
      </c>
      <c r="I22" s="107">
        <v>14</v>
      </c>
      <c r="J22" s="118">
        <f>I22/16</f>
        <v>0.875</v>
      </c>
      <c r="K22" s="107">
        <v>14</v>
      </c>
      <c r="L22" s="118">
        <f>K22/17</f>
        <v>0.82352941176470584</v>
      </c>
      <c r="M22" s="107">
        <v>14</v>
      </c>
      <c r="N22" s="118">
        <f>M22/16</f>
        <v>0.875</v>
      </c>
      <c r="O22" s="107">
        <v>2</v>
      </c>
      <c r="P22" s="118">
        <f>O22/3</f>
        <v>0.66666666666666663</v>
      </c>
      <c r="Q22" s="118">
        <f>(P22+N22+L22+J22+H22+F22+D22)/7</f>
        <v>0.67341146985109823</v>
      </c>
    </row>
    <row r="23" spans="1:18" s="27" customFormat="1" ht="24.95" customHeight="1">
      <c r="A23" s="31">
        <v>12</v>
      </c>
      <c r="B23" s="51" t="s">
        <v>846</v>
      </c>
      <c r="C23" s="107">
        <v>16</v>
      </c>
      <c r="D23" s="118">
        <f>C23/19</f>
        <v>0.84210526315789469</v>
      </c>
      <c r="E23" s="108">
        <v>15</v>
      </c>
      <c r="F23" s="118">
        <f>E23/19</f>
        <v>0.78947368421052633</v>
      </c>
      <c r="G23" s="108">
        <v>15</v>
      </c>
      <c r="H23" s="118">
        <f>G23/19</f>
        <v>0.78947368421052633</v>
      </c>
      <c r="I23" s="107">
        <v>12</v>
      </c>
      <c r="J23" s="118">
        <f>I23/16</f>
        <v>0.75</v>
      </c>
      <c r="K23" s="107">
        <v>13</v>
      </c>
      <c r="L23" s="118">
        <f>K23/17</f>
        <v>0.76470588235294112</v>
      </c>
      <c r="M23" s="107">
        <v>12</v>
      </c>
      <c r="N23" s="118">
        <f>M23/16</f>
        <v>0.75</v>
      </c>
      <c r="O23" s="107">
        <v>0</v>
      </c>
      <c r="P23" s="118">
        <f>O23/3</f>
        <v>0</v>
      </c>
      <c r="Q23" s="118">
        <f>(P23+N23+L23+J23+H23+F23+D23)/7</f>
        <v>0.66939407341884127</v>
      </c>
    </row>
    <row r="24" spans="1:18" s="27" customFormat="1" ht="24.95" customHeight="1">
      <c r="A24" s="31">
        <v>3</v>
      </c>
      <c r="B24" s="51" t="s">
        <v>882</v>
      </c>
      <c r="C24" s="107">
        <v>9</v>
      </c>
      <c r="D24" s="118">
        <f>C24/19</f>
        <v>0.47368421052631576</v>
      </c>
      <c r="E24" s="108">
        <v>10</v>
      </c>
      <c r="F24" s="118">
        <f>E24/19</f>
        <v>0.52631578947368418</v>
      </c>
      <c r="G24" s="108">
        <v>10</v>
      </c>
      <c r="H24" s="118">
        <f>G24/19</f>
        <v>0.52631578947368418</v>
      </c>
      <c r="I24" s="107">
        <v>13</v>
      </c>
      <c r="J24" s="118">
        <f>I24/16</f>
        <v>0.8125</v>
      </c>
      <c r="K24" s="107">
        <v>13</v>
      </c>
      <c r="L24" s="118">
        <f>K24/17</f>
        <v>0.76470588235294112</v>
      </c>
      <c r="M24" s="107">
        <v>13</v>
      </c>
      <c r="N24" s="118">
        <f>M24/16</f>
        <v>0.8125</v>
      </c>
      <c r="O24" s="107">
        <v>2</v>
      </c>
      <c r="P24" s="118">
        <f>O24/3</f>
        <v>0.66666666666666663</v>
      </c>
      <c r="Q24" s="118">
        <f>(P24+N24+L24+J24+H24+F24+D24)/7</f>
        <v>0.65466976264189891</v>
      </c>
    </row>
    <row r="25" spans="1:18" s="27" customFormat="1" ht="24.95" customHeight="1">
      <c r="A25" s="31">
        <v>33</v>
      </c>
      <c r="B25" s="51" t="s">
        <v>852</v>
      </c>
      <c r="C25" s="31">
        <v>12</v>
      </c>
      <c r="D25" s="118">
        <f>C25/19</f>
        <v>0.63157894736842102</v>
      </c>
      <c r="E25" s="40">
        <v>11</v>
      </c>
      <c r="F25" s="118">
        <f>E25/19</f>
        <v>0.57894736842105265</v>
      </c>
      <c r="G25" s="40">
        <v>11</v>
      </c>
      <c r="H25" s="118">
        <f>G25/19</f>
        <v>0.57894736842105265</v>
      </c>
      <c r="I25" s="31">
        <v>11</v>
      </c>
      <c r="J25" s="118">
        <f>I25/16</f>
        <v>0.6875</v>
      </c>
      <c r="K25" s="31">
        <v>11</v>
      </c>
      <c r="L25" s="118">
        <f>K25/17</f>
        <v>0.6470588235294118</v>
      </c>
      <c r="M25" s="31">
        <v>11</v>
      </c>
      <c r="N25" s="118">
        <f>M25/16</f>
        <v>0.6875</v>
      </c>
      <c r="O25" s="31">
        <v>2</v>
      </c>
      <c r="P25" s="118">
        <f>O25/3</f>
        <v>0.66666666666666663</v>
      </c>
      <c r="Q25" s="118">
        <f>(P25+N25+L25+J25+H25+F25+D25)/7</f>
        <v>0.63974273920094349</v>
      </c>
      <c r="R25" s="9"/>
    </row>
    <row r="26" spans="1:18" s="27" customFormat="1" ht="24.95" customHeight="1">
      <c r="A26" s="31">
        <v>42</v>
      </c>
      <c r="B26" s="51" t="s">
        <v>832</v>
      </c>
      <c r="C26" s="31">
        <v>8</v>
      </c>
      <c r="D26" s="118">
        <f>C26/19</f>
        <v>0.42105263157894735</v>
      </c>
      <c r="E26" s="40">
        <v>7</v>
      </c>
      <c r="F26" s="118">
        <f>E26/19</f>
        <v>0.36842105263157893</v>
      </c>
      <c r="G26" s="40">
        <v>7</v>
      </c>
      <c r="H26" s="118">
        <f>G26/19</f>
        <v>0.36842105263157893</v>
      </c>
      <c r="I26" s="31">
        <v>11</v>
      </c>
      <c r="J26" s="118">
        <f>I26/16</f>
        <v>0.6875</v>
      </c>
      <c r="K26" s="31">
        <v>11</v>
      </c>
      <c r="L26" s="118">
        <f>K26/17</f>
        <v>0.6470588235294118</v>
      </c>
      <c r="M26" s="31">
        <v>11</v>
      </c>
      <c r="N26" s="118">
        <f>M26/16</f>
        <v>0.6875</v>
      </c>
      <c r="O26" s="31">
        <v>3</v>
      </c>
      <c r="P26" s="118">
        <f>O26/3</f>
        <v>1</v>
      </c>
      <c r="Q26" s="118">
        <f>(P26+N26+L26+J26+H26+F26+D26)/7</f>
        <v>0.59713622291021662</v>
      </c>
      <c r="R26" s="9"/>
    </row>
    <row r="27" spans="1:18" s="27" customFormat="1" ht="24.95" customHeight="1">
      <c r="A27" s="31">
        <v>40</v>
      </c>
      <c r="B27" s="51" t="s">
        <v>855</v>
      </c>
      <c r="C27" s="31">
        <v>9</v>
      </c>
      <c r="D27" s="118">
        <f>C27/19</f>
        <v>0.47368421052631576</v>
      </c>
      <c r="E27" s="40">
        <v>10</v>
      </c>
      <c r="F27" s="118">
        <f>E27/19</f>
        <v>0.52631578947368418</v>
      </c>
      <c r="G27" s="40">
        <v>11</v>
      </c>
      <c r="H27" s="118">
        <f>G27/19</f>
        <v>0.57894736842105265</v>
      </c>
      <c r="I27" s="31">
        <v>14</v>
      </c>
      <c r="J27" s="118">
        <f>I27/16</f>
        <v>0.875</v>
      </c>
      <c r="K27" s="31">
        <v>14</v>
      </c>
      <c r="L27" s="118">
        <f>K27/17</f>
        <v>0.82352941176470584</v>
      </c>
      <c r="M27" s="31">
        <v>14</v>
      </c>
      <c r="N27" s="118">
        <f>M27/16</f>
        <v>0.875</v>
      </c>
      <c r="O27" s="31">
        <v>0</v>
      </c>
      <c r="P27" s="118">
        <f>O27/3</f>
        <v>0</v>
      </c>
      <c r="Q27" s="118">
        <f>(P27+N27+L27+J27+H27+F27+D27)/7</f>
        <v>0.5932109685979654</v>
      </c>
      <c r="R27" s="9"/>
    </row>
    <row r="28" spans="1:18" s="27" customFormat="1" ht="24.95" customHeight="1">
      <c r="A28" s="31">
        <v>37</v>
      </c>
      <c r="B28" s="53" t="s">
        <v>849</v>
      </c>
      <c r="C28" s="31">
        <v>12</v>
      </c>
      <c r="D28" s="118">
        <f>C28/19</f>
        <v>0.63157894736842102</v>
      </c>
      <c r="E28" s="40">
        <v>12</v>
      </c>
      <c r="F28" s="118">
        <f>E28/19</f>
        <v>0.63157894736842102</v>
      </c>
      <c r="G28" s="40">
        <v>12</v>
      </c>
      <c r="H28" s="118">
        <f>G28/19</f>
        <v>0.63157894736842102</v>
      </c>
      <c r="I28" s="31">
        <v>8</v>
      </c>
      <c r="J28" s="118">
        <f>I28/16</f>
        <v>0.5</v>
      </c>
      <c r="K28" s="31">
        <v>8</v>
      </c>
      <c r="L28" s="118">
        <f>K28/17</f>
        <v>0.47058823529411764</v>
      </c>
      <c r="M28" s="31">
        <v>8</v>
      </c>
      <c r="N28" s="118">
        <f>M28/16</f>
        <v>0.5</v>
      </c>
      <c r="O28" s="31">
        <v>2</v>
      </c>
      <c r="P28" s="118">
        <f>O28/3</f>
        <v>0.66666666666666663</v>
      </c>
      <c r="Q28" s="118">
        <f>(P28+N28+L28+J28+H28+F28+D28)/7</f>
        <v>0.57599882058086393</v>
      </c>
      <c r="R28" s="9"/>
    </row>
    <row r="29" spans="1:18" s="27" customFormat="1" ht="24.95" customHeight="1">
      <c r="A29" s="31">
        <v>8</v>
      </c>
      <c r="B29" s="51" t="s">
        <v>793</v>
      </c>
      <c r="C29" s="107">
        <v>14</v>
      </c>
      <c r="D29" s="118">
        <f>C29/19</f>
        <v>0.73684210526315785</v>
      </c>
      <c r="E29" s="108">
        <v>13</v>
      </c>
      <c r="F29" s="118">
        <f>E29/19</f>
        <v>0.68421052631578949</v>
      </c>
      <c r="G29" s="108">
        <v>13</v>
      </c>
      <c r="H29" s="118">
        <f>G29/19</f>
        <v>0.68421052631578949</v>
      </c>
      <c r="I29" s="107">
        <v>10</v>
      </c>
      <c r="J29" s="118">
        <f>I29/16</f>
        <v>0.625</v>
      </c>
      <c r="K29" s="107">
        <v>10</v>
      </c>
      <c r="L29" s="118">
        <f>K29/17</f>
        <v>0.58823529411764708</v>
      </c>
      <c r="M29" s="107">
        <v>10</v>
      </c>
      <c r="N29" s="118">
        <f>M29/16</f>
        <v>0.625</v>
      </c>
      <c r="O29" s="107">
        <v>0</v>
      </c>
      <c r="P29" s="118">
        <f>O29/3</f>
        <v>0</v>
      </c>
      <c r="Q29" s="118">
        <f>(P29+N29+L29+J29+H29+F29+D29)/7</f>
        <v>0.56335692171605489</v>
      </c>
    </row>
    <row r="30" spans="1:18" s="27" customFormat="1" ht="24.95" customHeight="1">
      <c r="A30" s="31">
        <v>22</v>
      </c>
      <c r="B30" s="51" t="s">
        <v>932</v>
      </c>
      <c r="C30" s="107">
        <v>8</v>
      </c>
      <c r="D30" s="118">
        <f>C30/19</f>
        <v>0.42105263157894735</v>
      </c>
      <c r="E30" s="108">
        <v>7</v>
      </c>
      <c r="F30" s="118">
        <f>E30/19</f>
        <v>0.36842105263157893</v>
      </c>
      <c r="G30" s="108">
        <v>7</v>
      </c>
      <c r="H30" s="118">
        <f>G30/19</f>
        <v>0.36842105263157893</v>
      </c>
      <c r="I30" s="107">
        <v>15</v>
      </c>
      <c r="J30" s="118">
        <f>I30/16</f>
        <v>0.9375</v>
      </c>
      <c r="K30" s="107">
        <v>15</v>
      </c>
      <c r="L30" s="118">
        <f>K30/17</f>
        <v>0.88235294117647056</v>
      </c>
      <c r="M30" s="107">
        <v>15</v>
      </c>
      <c r="N30" s="118">
        <f>M30/16</f>
        <v>0.9375</v>
      </c>
      <c r="O30" s="107">
        <v>0</v>
      </c>
      <c r="P30" s="118">
        <f>O30/3</f>
        <v>0</v>
      </c>
      <c r="Q30" s="118">
        <f>(P30+N30+L30+J30+H30+F30+D30)/7</f>
        <v>0.55932109685979647</v>
      </c>
    </row>
    <row r="31" spans="1:18" s="27" customFormat="1" ht="24.95" customHeight="1">
      <c r="A31" s="31">
        <v>7</v>
      </c>
      <c r="B31" s="51" t="s">
        <v>824</v>
      </c>
      <c r="C31" s="107">
        <v>9</v>
      </c>
      <c r="D31" s="118">
        <f>C31/19</f>
        <v>0.47368421052631576</v>
      </c>
      <c r="E31" s="108">
        <v>10</v>
      </c>
      <c r="F31" s="118">
        <f>E31/19</f>
        <v>0.52631578947368418</v>
      </c>
      <c r="G31" s="108">
        <v>10</v>
      </c>
      <c r="H31" s="118">
        <f>G31/19</f>
        <v>0.52631578947368418</v>
      </c>
      <c r="I31" s="107">
        <v>8</v>
      </c>
      <c r="J31" s="118">
        <f>I31/16</f>
        <v>0.5</v>
      </c>
      <c r="K31" s="107">
        <v>8</v>
      </c>
      <c r="L31" s="118">
        <f>K31/17</f>
        <v>0.47058823529411764</v>
      </c>
      <c r="M31" s="107">
        <v>8</v>
      </c>
      <c r="N31" s="118">
        <f>M31/16</f>
        <v>0.5</v>
      </c>
      <c r="O31" s="107">
        <v>2</v>
      </c>
      <c r="P31" s="118">
        <f>O31/3</f>
        <v>0.66666666666666663</v>
      </c>
      <c r="Q31" s="118">
        <f>(P31+N31+L31+J31+H31+F31+D31)/7</f>
        <v>0.52336724163349546</v>
      </c>
    </row>
    <row r="32" spans="1:18" ht="24.95" customHeight="1">
      <c r="A32" s="31">
        <v>29</v>
      </c>
      <c r="B32" s="51" t="s">
        <v>817</v>
      </c>
      <c r="C32" s="31">
        <v>9</v>
      </c>
      <c r="D32" s="118">
        <f>C32/19</f>
        <v>0.47368421052631576</v>
      </c>
      <c r="E32" s="40">
        <v>10</v>
      </c>
      <c r="F32" s="118">
        <f>E32/19</f>
        <v>0.52631578947368418</v>
      </c>
      <c r="G32" s="40">
        <v>10</v>
      </c>
      <c r="H32" s="118">
        <f>G32/19</f>
        <v>0.52631578947368418</v>
      </c>
      <c r="I32" s="31">
        <v>6</v>
      </c>
      <c r="J32" s="118">
        <f>I32/16</f>
        <v>0.375</v>
      </c>
      <c r="K32" s="31">
        <v>6</v>
      </c>
      <c r="L32" s="118">
        <f>K32/17</f>
        <v>0.35294117647058826</v>
      </c>
      <c r="M32" s="31">
        <v>6</v>
      </c>
      <c r="N32" s="118">
        <f>M32/16</f>
        <v>0.375</v>
      </c>
      <c r="O32" s="31">
        <v>3</v>
      </c>
      <c r="P32" s="118">
        <f>O32/3</f>
        <v>1</v>
      </c>
      <c r="Q32" s="118">
        <f>(P32+N32+L32+J32+H32+F32+D32)/7</f>
        <v>0.51846528084918175</v>
      </c>
    </row>
    <row r="33" spans="1:18" ht="24.95" customHeight="1">
      <c r="A33" s="31">
        <v>9</v>
      </c>
      <c r="B33" s="51" t="s">
        <v>870</v>
      </c>
      <c r="C33" s="107">
        <v>9</v>
      </c>
      <c r="D33" s="118">
        <f>C33/19</f>
        <v>0.47368421052631576</v>
      </c>
      <c r="E33" s="108">
        <v>11</v>
      </c>
      <c r="F33" s="118">
        <f>E33/19</f>
        <v>0.57894736842105265</v>
      </c>
      <c r="G33" s="108">
        <v>11</v>
      </c>
      <c r="H33" s="118">
        <f>G33/19</f>
        <v>0.57894736842105265</v>
      </c>
      <c r="I33" s="107">
        <v>10</v>
      </c>
      <c r="J33" s="118">
        <f>I33/16</f>
        <v>0.625</v>
      </c>
      <c r="K33" s="107">
        <v>10</v>
      </c>
      <c r="L33" s="118">
        <f>K33/17</f>
        <v>0.58823529411764708</v>
      </c>
      <c r="M33" s="107">
        <v>10</v>
      </c>
      <c r="N33" s="118">
        <f>M33/16</f>
        <v>0.625</v>
      </c>
      <c r="O33" s="107">
        <v>0</v>
      </c>
      <c r="P33" s="118">
        <f>O33/3</f>
        <v>0</v>
      </c>
      <c r="Q33" s="118">
        <f>(P33+N33+L33+J33+H33+F33+D33)/7</f>
        <v>0.49568774878372407</v>
      </c>
      <c r="R33" s="27"/>
    </row>
    <row r="34" spans="1:18" ht="24.95" customHeight="1">
      <c r="A34" s="31">
        <v>19</v>
      </c>
      <c r="B34" s="51" t="s">
        <v>869</v>
      </c>
      <c r="C34" s="107">
        <v>12</v>
      </c>
      <c r="D34" s="118">
        <f>C34/19</f>
        <v>0.63157894736842102</v>
      </c>
      <c r="E34" s="108">
        <v>12</v>
      </c>
      <c r="F34" s="118">
        <f>E34/19</f>
        <v>0.63157894736842102</v>
      </c>
      <c r="G34" s="108">
        <v>12</v>
      </c>
      <c r="H34" s="118">
        <f>G34/19</f>
        <v>0.63157894736842102</v>
      </c>
      <c r="I34" s="107">
        <v>8</v>
      </c>
      <c r="J34" s="118">
        <f>I34/16</f>
        <v>0.5</v>
      </c>
      <c r="K34" s="107">
        <v>8</v>
      </c>
      <c r="L34" s="118">
        <f>K34/17</f>
        <v>0.47058823529411764</v>
      </c>
      <c r="M34" s="107">
        <v>8</v>
      </c>
      <c r="N34" s="118">
        <f>M34/16</f>
        <v>0.5</v>
      </c>
      <c r="O34" s="107">
        <v>0</v>
      </c>
      <c r="P34" s="118">
        <f>O34/3</f>
        <v>0</v>
      </c>
      <c r="Q34" s="118">
        <f>(P34+N34+L34+J34+H34+F34+D34)/7</f>
        <v>0.48076072534276876</v>
      </c>
      <c r="R34" s="27"/>
    </row>
    <row r="35" spans="1:18" ht="24.95" customHeight="1">
      <c r="A35" s="31">
        <v>39</v>
      </c>
      <c r="B35" s="51" t="s">
        <v>864</v>
      </c>
      <c r="C35" s="31">
        <v>6</v>
      </c>
      <c r="D35" s="118">
        <f>C35/19</f>
        <v>0.31578947368421051</v>
      </c>
      <c r="E35" s="40">
        <v>5</v>
      </c>
      <c r="F35" s="118">
        <f>E35/19</f>
        <v>0.26315789473684209</v>
      </c>
      <c r="G35" s="40">
        <v>5</v>
      </c>
      <c r="H35" s="118">
        <f>G35/19</f>
        <v>0.26315789473684209</v>
      </c>
      <c r="I35" s="31">
        <v>8</v>
      </c>
      <c r="J35" s="118">
        <f>I35/16</f>
        <v>0.5</v>
      </c>
      <c r="K35" s="31">
        <v>8</v>
      </c>
      <c r="L35" s="118">
        <f>K35/17</f>
        <v>0.47058823529411764</v>
      </c>
      <c r="M35" s="31">
        <v>8</v>
      </c>
      <c r="N35" s="118">
        <f>M35/16</f>
        <v>0.5</v>
      </c>
      <c r="O35" s="31">
        <v>3</v>
      </c>
      <c r="P35" s="118">
        <f>O35/3</f>
        <v>1</v>
      </c>
      <c r="Q35" s="118">
        <f>(P35+N35+L35+J35+H35+F35+D35)/7</f>
        <v>0.4732419283502875</v>
      </c>
    </row>
    <row r="36" spans="1:18" ht="24.95" customHeight="1">
      <c r="A36" s="31">
        <v>49</v>
      </c>
      <c r="B36" s="106" t="s">
        <v>840</v>
      </c>
      <c r="C36" s="31">
        <v>7</v>
      </c>
      <c r="D36" s="118">
        <f>C36/19</f>
        <v>0.36842105263157893</v>
      </c>
      <c r="E36" s="40">
        <v>7</v>
      </c>
      <c r="F36" s="118">
        <f>E36/19</f>
        <v>0.36842105263157893</v>
      </c>
      <c r="G36" s="40">
        <v>7</v>
      </c>
      <c r="H36" s="118">
        <f>G36/19</f>
        <v>0.36842105263157893</v>
      </c>
      <c r="I36" s="31">
        <v>8</v>
      </c>
      <c r="J36" s="118">
        <f>I36/16</f>
        <v>0.5</v>
      </c>
      <c r="K36" s="31">
        <v>8</v>
      </c>
      <c r="L36" s="118">
        <f>K36/17</f>
        <v>0.47058823529411764</v>
      </c>
      <c r="M36" s="31">
        <v>8</v>
      </c>
      <c r="N36" s="118">
        <f>M36/16</f>
        <v>0.5</v>
      </c>
      <c r="O36" s="31">
        <v>2</v>
      </c>
      <c r="P36" s="118">
        <f>O36/3</f>
        <v>0.66666666666666663</v>
      </c>
      <c r="Q36" s="118">
        <f>(P36+N36+L36+J36+H36+F36+D36)/7</f>
        <v>0.46321686569364579</v>
      </c>
    </row>
    <row r="37" spans="1:18" ht="24.95" customHeight="1">
      <c r="A37" s="31">
        <v>20</v>
      </c>
      <c r="B37" s="51" t="s">
        <v>879</v>
      </c>
      <c r="C37" s="107">
        <v>11</v>
      </c>
      <c r="D37" s="118">
        <f>C37/19</f>
        <v>0.57894736842105265</v>
      </c>
      <c r="E37" s="108">
        <v>11</v>
      </c>
      <c r="F37" s="118">
        <f>E37/19</f>
        <v>0.57894736842105265</v>
      </c>
      <c r="G37" s="108">
        <v>11</v>
      </c>
      <c r="H37" s="118">
        <f>G37/19</f>
        <v>0.57894736842105265</v>
      </c>
      <c r="I37" s="107">
        <v>8</v>
      </c>
      <c r="J37" s="118">
        <f>I37/16</f>
        <v>0.5</v>
      </c>
      <c r="K37" s="107">
        <v>8</v>
      </c>
      <c r="L37" s="118">
        <f>K37/17</f>
        <v>0.47058823529411764</v>
      </c>
      <c r="M37" s="107">
        <v>8</v>
      </c>
      <c r="N37" s="118">
        <f>M37/16</f>
        <v>0.5</v>
      </c>
      <c r="O37" s="107">
        <v>0</v>
      </c>
      <c r="P37" s="118">
        <f>O37/3</f>
        <v>0</v>
      </c>
      <c r="Q37" s="118">
        <f>(P37+N37+L37+J37+H37+F37+D37)/7</f>
        <v>0.45820433436532509</v>
      </c>
      <c r="R37" s="27"/>
    </row>
    <row r="38" spans="1:18" ht="24.95" customHeight="1">
      <c r="A38" s="31">
        <v>24</v>
      </c>
      <c r="B38" s="51" t="s">
        <v>781</v>
      </c>
      <c r="C38" s="107">
        <v>9</v>
      </c>
      <c r="D38" s="118">
        <f>C38/19</f>
        <v>0.47368421052631576</v>
      </c>
      <c r="E38" s="108">
        <v>9</v>
      </c>
      <c r="F38" s="118">
        <f>E38/19</f>
        <v>0.47368421052631576</v>
      </c>
      <c r="G38" s="108">
        <v>9</v>
      </c>
      <c r="H38" s="118">
        <f>G38/19</f>
        <v>0.47368421052631576</v>
      </c>
      <c r="I38" s="107">
        <v>6</v>
      </c>
      <c r="J38" s="118">
        <f>I38/16</f>
        <v>0.375</v>
      </c>
      <c r="K38" s="107">
        <v>6</v>
      </c>
      <c r="L38" s="118">
        <f>K38/17</f>
        <v>0.35294117647058826</v>
      </c>
      <c r="M38" s="107">
        <v>6</v>
      </c>
      <c r="N38" s="118">
        <f>M38/16</f>
        <v>0.375</v>
      </c>
      <c r="O38" s="107">
        <v>2</v>
      </c>
      <c r="P38" s="118">
        <f>O38/3</f>
        <v>0.66666666666666663</v>
      </c>
      <c r="Q38" s="118">
        <f>(P38+N38+L38+J38+H38+F38+D38)/7</f>
        <v>0.45580863924517179</v>
      </c>
      <c r="R38" s="27"/>
    </row>
    <row r="39" spans="1:18" ht="24.95" customHeight="1">
      <c r="A39" s="94">
        <v>64</v>
      </c>
      <c r="B39" s="179" t="s">
        <v>1029</v>
      </c>
      <c r="C39" s="31">
        <v>16</v>
      </c>
      <c r="D39" s="118">
        <f>C39/19</f>
        <v>0.84210526315789469</v>
      </c>
      <c r="E39" s="40">
        <v>16</v>
      </c>
      <c r="F39" s="118">
        <f>E39/19</f>
        <v>0.84210526315789469</v>
      </c>
      <c r="G39" s="40">
        <v>16</v>
      </c>
      <c r="H39" s="118">
        <f>G39/19</f>
        <v>0.84210526315789469</v>
      </c>
      <c r="I39" s="97">
        <v>0</v>
      </c>
      <c r="J39" s="118">
        <f>I39/16</f>
        <v>0</v>
      </c>
      <c r="K39" s="31">
        <v>5</v>
      </c>
      <c r="L39" s="118">
        <f>K39/17</f>
        <v>0.29411764705882354</v>
      </c>
      <c r="M39" s="31">
        <v>0</v>
      </c>
      <c r="N39" s="118">
        <f>M39/16</f>
        <v>0</v>
      </c>
      <c r="O39" s="97">
        <v>1</v>
      </c>
      <c r="P39" s="118">
        <f>O39/3</f>
        <v>0.33333333333333331</v>
      </c>
      <c r="Q39" s="118">
        <f>(P39+N39+L39+J39+H39+F39+D39)/7</f>
        <v>0.45053810998083443</v>
      </c>
    </row>
    <row r="40" spans="1:18" ht="24.95" customHeight="1">
      <c r="A40" s="31">
        <v>5</v>
      </c>
      <c r="B40" s="51" t="s">
        <v>858</v>
      </c>
      <c r="C40" s="107">
        <v>7</v>
      </c>
      <c r="D40" s="118">
        <f>C40/19</f>
        <v>0.36842105263157893</v>
      </c>
      <c r="E40" s="108">
        <v>7</v>
      </c>
      <c r="F40" s="118">
        <f>E40/19</f>
        <v>0.36842105263157893</v>
      </c>
      <c r="G40" s="108">
        <v>7</v>
      </c>
      <c r="H40" s="118">
        <f>G40/19</f>
        <v>0.36842105263157893</v>
      </c>
      <c r="I40" s="107">
        <v>6</v>
      </c>
      <c r="J40" s="118">
        <f>I40/16</f>
        <v>0.375</v>
      </c>
      <c r="K40" s="107">
        <v>7</v>
      </c>
      <c r="L40" s="118">
        <f>K40/17</f>
        <v>0.41176470588235292</v>
      </c>
      <c r="M40" s="107">
        <v>6</v>
      </c>
      <c r="N40" s="118">
        <f>M40/16</f>
        <v>0.375</v>
      </c>
      <c r="O40" s="107">
        <v>2</v>
      </c>
      <c r="P40" s="118">
        <f>O40/3</f>
        <v>0.66666666666666663</v>
      </c>
      <c r="Q40" s="118">
        <f>(P40+N40+L40+J40+H40+F40+D40)/7</f>
        <v>0.41909921863482225</v>
      </c>
      <c r="R40" s="27"/>
    </row>
    <row r="41" spans="1:18" ht="24.95" customHeight="1">
      <c r="A41" s="31">
        <v>2</v>
      </c>
      <c r="B41" s="51" t="s">
        <v>853</v>
      </c>
      <c r="C41" s="107">
        <v>10</v>
      </c>
      <c r="D41" s="118">
        <f>C41/19</f>
        <v>0.52631578947368418</v>
      </c>
      <c r="E41" s="108">
        <v>10</v>
      </c>
      <c r="F41" s="118">
        <f>E41/19</f>
        <v>0.52631578947368418</v>
      </c>
      <c r="G41" s="108">
        <v>10</v>
      </c>
      <c r="H41" s="118">
        <f>G41/19</f>
        <v>0.52631578947368418</v>
      </c>
      <c r="I41" s="107">
        <v>7</v>
      </c>
      <c r="J41" s="118">
        <f>I41/16</f>
        <v>0.4375</v>
      </c>
      <c r="K41" s="107">
        <v>7</v>
      </c>
      <c r="L41" s="118">
        <f>K41/17</f>
        <v>0.41176470588235292</v>
      </c>
      <c r="M41" s="107">
        <v>7</v>
      </c>
      <c r="N41" s="118">
        <f>M41/16</f>
        <v>0.4375</v>
      </c>
      <c r="O41" s="107">
        <v>0</v>
      </c>
      <c r="P41" s="118">
        <f>O41/3</f>
        <v>0</v>
      </c>
      <c r="Q41" s="118">
        <f>(P41+N41+L41+J41+H41+F41+D41)/7</f>
        <v>0.40938743918620074</v>
      </c>
      <c r="R41" s="27"/>
    </row>
    <row r="42" spans="1:18" ht="24.95" customHeight="1">
      <c r="A42" s="31">
        <v>21</v>
      </c>
      <c r="B42" s="51" t="s">
        <v>877</v>
      </c>
      <c r="C42" s="107">
        <v>11</v>
      </c>
      <c r="D42" s="118">
        <f>C42/19</f>
        <v>0.57894736842105265</v>
      </c>
      <c r="E42" s="108">
        <v>10</v>
      </c>
      <c r="F42" s="118">
        <f>E42/19</f>
        <v>0.52631578947368418</v>
      </c>
      <c r="G42" s="108">
        <v>10</v>
      </c>
      <c r="H42" s="118">
        <f>G42/19</f>
        <v>0.52631578947368418</v>
      </c>
      <c r="I42" s="107">
        <v>6</v>
      </c>
      <c r="J42" s="118">
        <f>I42/16</f>
        <v>0.375</v>
      </c>
      <c r="K42" s="107">
        <v>6</v>
      </c>
      <c r="L42" s="118">
        <f>K42/17</f>
        <v>0.35294117647058826</v>
      </c>
      <c r="M42" s="107">
        <v>6</v>
      </c>
      <c r="N42" s="118">
        <f>M42/16</f>
        <v>0.375</v>
      </c>
      <c r="O42" s="107">
        <v>0</v>
      </c>
      <c r="P42" s="118">
        <f>O42/3</f>
        <v>0</v>
      </c>
      <c r="Q42" s="118">
        <f>(P42+N42+L42+J42+H42+F42+D42)/7</f>
        <v>0.39064573197700131</v>
      </c>
      <c r="R42" s="27"/>
    </row>
    <row r="43" spans="1:18" ht="24.95" customHeight="1">
      <c r="A43" s="31">
        <v>31</v>
      </c>
      <c r="B43" s="54" t="s">
        <v>937</v>
      </c>
      <c r="C43" s="31">
        <v>4</v>
      </c>
      <c r="D43" s="118">
        <f>C43/19</f>
        <v>0.21052631578947367</v>
      </c>
      <c r="E43" s="40">
        <v>5</v>
      </c>
      <c r="F43" s="118">
        <f>E43/19</f>
        <v>0.26315789473684209</v>
      </c>
      <c r="G43" s="40">
        <v>5</v>
      </c>
      <c r="H43" s="118">
        <f>G43/19</f>
        <v>0.26315789473684209</v>
      </c>
      <c r="I43" s="31">
        <v>10</v>
      </c>
      <c r="J43" s="118">
        <f>I43/16</f>
        <v>0.625</v>
      </c>
      <c r="K43" s="31">
        <v>10</v>
      </c>
      <c r="L43" s="118">
        <f>K43/17</f>
        <v>0.58823529411764708</v>
      </c>
      <c r="M43" s="31">
        <v>10</v>
      </c>
      <c r="N43" s="118">
        <f>M43/16</f>
        <v>0.625</v>
      </c>
      <c r="O43" s="31">
        <v>0</v>
      </c>
      <c r="P43" s="118">
        <f>O43/3</f>
        <v>0</v>
      </c>
      <c r="Q43" s="118">
        <f>(P43+N43+L43+J43+H43+F43+D43)/7</f>
        <v>0.36786819991154357</v>
      </c>
    </row>
    <row r="44" spans="1:18" ht="24.95" customHeight="1">
      <c r="A44" s="31">
        <v>14</v>
      </c>
      <c r="B44" s="51" t="s">
        <v>873</v>
      </c>
      <c r="C44" s="107">
        <v>8</v>
      </c>
      <c r="D44" s="118">
        <f>C44/19</f>
        <v>0.42105263157894735</v>
      </c>
      <c r="E44" s="108">
        <v>8</v>
      </c>
      <c r="F44" s="118">
        <f>E44/19</f>
        <v>0.42105263157894735</v>
      </c>
      <c r="G44" s="108">
        <v>8</v>
      </c>
      <c r="H44" s="118">
        <f>G44/19</f>
        <v>0.42105263157894735</v>
      </c>
      <c r="I44" s="107">
        <v>7</v>
      </c>
      <c r="J44" s="118">
        <f>I44/16</f>
        <v>0.4375</v>
      </c>
      <c r="K44" s="107">
        <v>7</v>
      </c>
      <c r="L44" s="118">
        <f>K44/17</f>
        <v>0.41176470588235292</v>
      </c>
      <c r="M44" s="107">
        <v>7</v>
      </c>
      <c r="N44" s="118">
        <f>M44/16</f>
        <v>0.4375</v>
      </c>
      <c r="O44" s="107">
        <v>0</v>
      </c>
      <c r="P44" s="118">
        <f>O44/3</f>
        <v>0</v>
      </c>
      <c r="Q44" s="118">
        <f>(P44+N44+L44+J44+H44+F44+D44)/7</f>
        <v>0.36427465723131353</v>
      </c>
      <c r="R44" s="27"/>
    </row>
    <row r="45" spans="1:18" ht="24.95" customHeight="1">
      <c r="A45" s="31">
        <v>27</v>
      </c>
      <c r="B45" s="51" t="s">
        <v>831</v>
      </c>
      <c r="C45" s="31">
        <v>9</v>
      </c>
      <c r="D45" s="118">
        <f>C45/19</f>
        <v>0.47368421052631576</v>
      </c>
      <c r="E45" s="40">
        <v>9</v>
      </c>
      <c r="F45" s="118">
        <f>E45/19</f>
        <v>0.47368421052631576</v>
      </c>
      <c r="G45" s="40">
        <v>9</v>
      </c>
      <c r="H45" s="118">
        <f>G45/19</f>
        <v>0.47368421052631576</v>
      </c>
      <c r="I45" s="31">
        <v>6</v>
      </c>
      <c r="J45" s="118">
        <f>I45/16</f>
        <v>0.375</v>
      </c>
      <c r="K45" s="31">
        <v>6</v>
      </c>
      <c r="L45" s="118">
        <f>K45/17</f>
        <v>0.35294117647058826</v>
      </c>
      <c r="M45" s="31">
        <v>6</v>
      </c>
      <c r="N45" s="118">
        <f>M45/16</f>
        <v>0.375</v>
      </c>
      <c r="O45" s="31">
        <v>0</v>
      </c>
      <c r="P45" s="118">
        <f>O45/3</f>
        <v>0</v>
      </c>
      <c r="Q45" s="118">
        <f>(P45+N45+L45+J45+H45+F45+D45)/7</f>
        <v>0.3605705440070765</v>
      </c>
    </row>
    <row r="46" spans="1:18" ht="24.95" customHeight="1">
      <c r="A46" s="31">
        <v>47</v>
      </c>
      <c r="B46" s="51" t="s">
        <v>833</v>
      </c>
      <c r="C46" s="31">
        <v>7</v>
      </c>
      <c r="D46" s="118">
        <f>C46/19</f>
        <v>0.36842105263157893</v>
      </c>
      <c r="E46" s="40">
        <v>11</v>
      </c>
      <c r="F46" s="118">
        <f>E46/19</f>
        <v>0.57894736842105265</v>
      </c>
      <c r="G46" s="40">
        <v>11</v>
      </c>
      <c r="H46" s="118">
        <f>G46/19</f>
        <v>0.57894736842105265</v>
      </c>
      <c r="I46" s="31">
        <v>5</v>
      </c>
      <c r="J46" s="118">
        <f>I46/16</f>
        <v>0.3125</v>
      </c>
      <c r="K46" s="31">
        <v>5</v>
      </c>
      <c r="L46" s="118">
        <f>K46/17</f>
        <v>0.29411764705882354</v>
      </c>
      <c r="M46" s="31">
        <v>5</v>
      </c>
      <c r="N46" s="118">
        <f>M46/16</f>
        <v>0.3125</v>
      </c>
      <c r="O46" s="31">
        <v>0</v>
      </c>
      <c r="P46" s="118">
        <f>O46/3</f>
        <v>0</v>
      </c>
      <c r="Q46" s="118">
        <f>(P46+N46+L46+J46+H46+F46+D46)/7</f>
        <v>0.34934763379035821</v>
      </c>
    </row>
    <row r="47" spans="1:18" ht="24.95" customHeight="1">
      <c r="A47" s="94">
        <v>59</v>
      </c>
      <c r="B47" s="179" t="s">
        <v>950</v>
      </c>
      <c r="C47" s="31">
        <v>11</v>
      </c>
      <c r="D47" s="118">
        <f>C47/19</f>
        <v>0.57894736842105265</v>
      </c>
      <c r="E47" s="40">
        <v>11</v>
      </c>
      <c r="F47" s="118">
        <f>E47/19</f>
        <v>0.57894736842105265</v>
      </c>
      <c r="G47" s="40">
        <v>11</v>
      </c>
      <c r="H47" s="118">
        <f>G47/19</f>
        <v>0.57894736842105265</v>
      </c>
      <c r="I47" s="97">
        <v>0</v>
      </c>
      <c r="J47" s="118">
        <f>I47/16</f>
        <v>0</v>
      </c>
      <c r="K47" s="31">
        <v>0</v>
      </c>
      <c r="L47" s="118">
        <f>K47/17</f>
        <v>0</v>
      </c>
      <c r="M47" s="31">
        <v>0</v>
      </c>
      <c r="N47" s="118">
        <f>M47/16</f>
        <v>0</v>
      </c>
      <c r="O47" s="97">
        <v>0</v>
      </c>
      <c r="P47" s="118">
        <f>O47/3</f>
        <v>0</v>
      </c>
      <c r="Q47" s="118">
        <f>(P47+N47+L47+J47+H47+F47+D47)/7</f>
        <v>0.24812030075187971</v>
      </c>
    </row>
    <row r="48" spans="1:18" ht="24.95" customHeight="1">
      <c r="A48" s="31">
        <v>28</v>
      </c>
      <c r="B48" s="51" t="s">
        <v>784</v>
      </c>
      <c r="C48" s="31">
        <v>6</v>
      </c>
      <c r="D48" s="118">
        <f>C48/19</f>
        <v>0.31578947368421051</v>
      </c>
      <c r="E48" s="40">
        <v>6</v>
      </c>
      <c r="F48" s="118">
        <f>E48/19</f>
        <v>0.31578947368421051</v>
      </c>
      <c r="G48" s="40">
        <v>6</v>
      </c>
      <c r="H48" s="118">
        <f>G48/19</f>
        <v>0.31578947368421051</v>
      </c>
      <c r="I48" s="31">
        <v>4</v>
      </c>
      <c r="J48" s="118">
        <f>I48/16</f>
        <v>0.25</v>
      </c>
      <c r="K48" s="31">
        <v>4</v>
      </c>
      <c r="L48" s="118">
        <f>K48/17</f>
        <v>0.23529411764705882</v>
      </c>
      <c r="M48" s="31">
        <v>4</v>
      </c>
      <c r="N48" s="118">
        <f>M48/16</f>
        <v>0.25</v>
      </c>
      <c r="O48" s="31">
        <v>0</v>
      </c>
      <c r="P48" s="118">
        <f>O48/3</f>
        <v>0</v>
      </c>
      <c r="Q48" s="118">
        <f>(P48+N48+L48+J48+H48+F48+D48)/7</f>
        <v>0.24038036267138438</v>
      </c>
    </row>
    <row r="49" spans="1:18" ht="24.95" customHeight="1">
      <c r="A49" s="94">
        <v>56</v>
      </c>
      <c r="B49" s="179" t="s">
        <v>947</v>
      </c>
      <c r="C49" s="31">
        <v>10</v>
      </c>
      <c r="D49" s="118">
        <f>C49/19</f>
        <v>0.52631578947368418</v>
      </c>
      <c r="E49" s="40">
        <v>10</v>
      </c>
      <c r="F49" s="118">
        <f>E49/19</f>
        <v>0.52631578947368418</v>
      </c>
      <c r="G49" s="40">
        <v>10</v>
      </c>
      <c r="H49" s="118">
        <f>G49/19</f>
        <v>0.52631578947368418</v>
      </c>
      <c r="I49" s="97">
        <v>0</v>
      </c>
      <c r="J49" s="118">
        <f>I49/16</f>
        <v>0</v>
      </c>
      <c r="K49" s="31">
        <v>0</v>
      </c>
      <c r="L49" s="118">
        <f>K49/17</f>
        <v>0</v>
      </c>
      <c r="M49" s="31">
        <v>0</v>
      </c>
      <c r="N49" s="118">
        <f>M49/16</f>
        <v>0</v>
      </c>
      <c r="O49" s="97">
        <v>0</v>
      </c>
      <c r="P49" s="118">
        <f>O49/3</f>
        <v>0</v>
      </c>
      <c r="Q49" s="118">
        <f>(P49+N49+L49+J49+H49+F49+D49)/7</f>
        <v>0.22556390977443611</v>
      </c>
    </row>
    <row r="50" spans="1:18" ht="24.95" customHeight="1">
      <c r="A50" s="31">
        <v>51</v>
      </c>
      <c r="B50" s="51" t="s">
        <v>827</v>
      </c>
      <c r="C50" s="31">
        <v>4</v>
      </c>
      <c r="D50" s="118">
        <f>C50/19</f>
        <v>0.21052631578947367</v>
      </c>
      <c r="E50" s="40">
        <v>4</v>
      </c>
      <c r="F50" s="118">
        <f>E50/19</f>
        <v>0.21052631578947367</v>
      </c>
      <c r="G50" s="40">
        <v>4</v>
      </c>
      <c r="H50" s="118">
        <f>G50/19</f>
        <v>0.21052631578947367</v>
      </c>
      <c r="I50" s="31">
        <v>5</v>
      </c>
      <c r="J50" s="118">
        <f>I50/16</f>
        <v>0.3125</v>
      </c>
      <c r="K50" s="31">
        <v>5</v>
      </c>
      <c r="L50" s="118">
        <f>K50/17</f>
        <v>0.29411764705882354</v>
      </c>
      <c r="M50" s="31">
        <v>5</v>
      </c>
      <c r="N50" s="118">
        <f>M50/16</f>
        <v>0.3125</v>
      </c>
      <c r="O50" s="31">
        <v>0</v>
      </c>
      <c r="P50" s="118">
        <f>O50/3</f>
        <v>0</v>
      </c>
      <c r="Q50" s="118">
        <f>(P50+N50+L50+J50+H50+F50+D50)/7</f>
        <v>0.2215280849181778</v>
      </c>
    </row>
    <row r="51" spans="1:18" ht="30" customHeight="1">
      <c r="A51" s="31">
        <v>30</v>
      </c>
      <c r="B51" s="51" t="s">
        <v>866</v>
      </c>
      <c r="C51" s="31">
        <v>5</v>
      </c>
      <c r="D51" s="118">
        <f>C51/19</f>
        <v>0.26315789473684209</v>
      </c>
      <c r="E51" s="40">
        <v>5</v>
      </c>
      <c r="F51" s="118">
        <f>E51/19</f>
        <v>0.26315789473684209</v>
      </c>
      <c r="G51" s="40">
        <v>5</v>
      </c>
      <c r="H51" s="118">
        <f>G51/19</f>
        <v>0.26315789473684209</v>
      </c>
      <c r="I51" s="31">
        <v>4</v>
      </c>
      <c r="J51" s="118">
        <f>I51/16</f>
        <v>0.25</v>
      </c>
      <c r="K51" s="31">
        <v>4</v>
      </c>
      <c r="L51" s="118">
        <f>K51/17</f>
        <v>0.23529411764705882</v>
      </c>
      <c r="M51" s="31">
        <v>4</v>
      </c>
      <c r="N51" s="118">
        <f>M51/16</f>
        <v>0.25</v>
      </c>
      <c r="O51" s="31">
        <v>0</v>
      </c>
      <c r="P51" s="118">
        <f>O51/3</f>
        <v>0</v>
      </c>
      <c r="Q51" s="118">
        <f>(P51+N51+L51+J51+H51+F51+D51)/7</f>
        <v>0.21782397169394072</v>
      </c>
    </row>
    <row r="52" spans="1:18" ht="24.95" customHeight="1">
      <c r="A52" s="94">
        <v>58</v>
      </c>
      <c r="B52" s="179" t="s">
        <v>949</v>
      </c>
      <c r="C52" s="31">
        <v>9</v>
      </c>
      <c r="D52" s="118">
        <f>C52/19</f>
        <v>0.47368421052631576</v>
      </c>
      <c r="E52" s="40">
        <v>9</v>
      </c>
      <c r="F52" s="118">
        <f>E52/19</f>
        <v>0.47368421052631576</v>
      </c>
      <c r="G52" s="40">
        <v>9</v>
      </c>
      <c r="H52" s="118">
        <f>G52/19</f>
        <v>0.47368421052631576</v>
      </c>
      <c r="I52" s="97">
        <v>0</v>
      </c>
      <c r="J52" s="118">
        <f>I52/16</f>
        <v>0</v>
      </c>
      <c r="K52" s="31">
        <v>0</v>
      </c>
      <c r="L52" s="118">
        <f>K52/17</f>
        <v>0</v>
      </c>
      <c r="M52" s="31">
        <v>0</v>
      </c>
      <c r="N52" s="118">
        <f>M52/16</f>
        <v>0</v>
      </c>
      <c r="O52" s="97">
        <v>0</v>
      </c>
      <c r="P52" s="118">
        <f>O52/3</f>
        <v>0</v>
      </c>
      <c r="Q52" s="118">
        <f>(P52+N52+L52+J52+H52+F52+D52)/7</f>
        <v>0.20300751879699247</v>
      </c>
    </row>
    <row r="53" spans="1:18" ht="24.95" customHeight="1">
      <c r="A53" s="31">
        <v>18</v>
      </c>
      <c r="B53" s="51" t="s">
        <v>786</v>
      </c>
      <c r="C53" s="107">
        <v>3</v>
      </c>
      <c r="D53" s="118">
        <f>C53/19</f>
        <v>0.15789473684210525</v>
      </c>
      <c r="E53" s="108">
        <v>3</v>
      </c>
      <c r="F53" s="118">
        <f>E53/19</f>
        <v>0.15789473684210525</v>
      </c>
      <c r="G53" s="108">
        <v>3</v>
      </c>
      <c r="H53" s="118">
        <f>G53/19</f>
        <v>0.15789473684210525</v>
      </c>
      <c r="I53" s="107">
        <v>5</v>
      </c>
      <c r="J53" s="118">
        <f>I53/16</f>
        <v>0.3125</v>
      </c>
      <c r="K53" s="107">
        <v>5</v>
      </c>
      <c r="L53" s="118">
        <f>K53/17</f>
        <v>0.29411764705882354</v>
      </c>
      <c r="M53" s="107">
        <v>5</v>
      </c>
      <c r="N53" s="118">
        <f>M53/16</f>
        <v>0.3125</v>
      </c>
      <c r="O53" s="107">
        <v>0</v>
      </c>
      <c r="P53" s="118">
        <f>O53/3</f>
        <v>0</v>
      </c>
      <c r="Q53" s="118">
        <f>(P53+N53+L53+J53+H53+F53+D53)/7</f>
        <v>0.19897169394073422</v>
      </c>
      <c r="R53" s="27"/>
    </row>
    <row r="54" spans="1:18" ht="24.95" customHeight="1">
      <c r="A54" s="31">
        <v>1</v>
      </c>
      <c r="B54" s="51" t="s">
        <v>1026</v>
      </c>
      <c r="C54" s="107">
        <v>5</v>
      </c>
      <c r="D54" s="118">
        <f>C54/19</f>
        <v>0.26315789473684209</v>
      </c>
      <c r="E54" s="108">
        <v>5</v>
      </c>
      <c r="F54" s="118">
        <f>E54/19</f>
        <v>0.26315789473684209</v>
      </c>
      <c r="G54" s="108">
        <v>5</v>
      </c>
      <c r="H54" s="118">
        <f>G54/19</f>
        <v>0.26315789473684209</v>
      </c>
      <c r="I54" s="107">
        <v>3</v>
      </c>
      <c r="J54" s="118">
        <f>I54/16</f>
        <v>0.1875</v>
      </c>
      <c r="K54" s="107">
        <v>3</v>
      </c>
      <c r="L54" s="118">
        <f>K54/17</f>
        <v>0.17647058823529413</v>
      </c>
      <c r="M54" s="107">
        <v>3</v>
      </c>
      <c r="N54" s="118">
        <f>M54/16</f>
        <v>0.1875</v>
      </c>
      <c r="O54" s="107">
        <v>0</v>
      </c>
      <c r="P54" s="118">
        <f>O54/3</f>
        <v>0</v>
      </c>
      <c r="Q54" s="118">
        <f>(P54+N54+L54+J54+H54+F54+D54)/7</f>
        <v>0.19156346749226003</v>
      </c>
      <c r="R54" s="27"/>
    </row>
    <row r="55" spans="1:18" ht="24.95" customHeight="1">
      <c r="A55" s="94">
        <v>61</v>
      </c>
      <c r="B55" s="179" t="s">
        <v>952</v>
      </c>
      <c r="C55" s="31">
        <v>4</v>
      </c>
      <c r="D55" s="118">
        <f>C55/19</f>
        <v>0.21052631578947367</v>
      </c>
      <c r="E55" s="40">
        <v>5</v>
      </c>
      <c r="F55" s="118">
        <f>E55/19</f>
        <v>0.26315789473684209</v>
      </c>
      <c r="G55" s="40">
        <v>5</v>
      </c>
      <c r="H55" s="118">
        <f>G55/19</f>
        <v>0.26315789473684209</v>
      </c>
      <c r="I55" s="97">
        <v>0</v>
      </c>
      <c r="J55" s="118">
        <f>I55/16</f>
        <v>0</v>
      </c>
      <c r="K55" s="31">
        <v>0</v>
      </c>
      <c r="L55" s="118">
        <f>K55/17</f>
        <v>0</v>
      </c>
      <c r="M55" s="31">
        <v>0</v>
      </c>
      <c r="N55" s="118">
        <f>M55/16</f>
        <v>0</v>
      </c>
      <c r="O55" s="97">
        <v>0</v>
      </c>
      <c r="P55" s="118">
        <f>O55/3</f>
        <v>0</v>
      </c>
      <c r="Q55" s="118">
        <f>(P55+N55+L55+J55+H55+F55+D55)/7</f>
        <v>0.10526315789473684</v>
      </c>
    </row>
    <row r="56" spans="1:18" ht="24.95" customHeight="1">
      <c r="A56" s="94">
        <v>55</v>
      </c>
      <c r="B56" s="179" t="s">
        <v>946</v>
      </c>
      <c r="C56" s="31">
        <v>3</v>
      </c>
      <c r="D56" s="118">
        <f>C56/19</f>
        <v>0.15789473684210525</v>
      </c>
      <c r="E56" s="40">
        <v>5</v>
      </c>
      <c r="F56" s="118">
        <f>E56/19</f>
        <v>0.26315789473684209</v>
      </c>
      <c r="G56" s="40">
        <v>5</v>
      </c>
      <c r="H56" s="118">
        <f>G56/19</f>
        <v>0.26315789473684209</v>
      </c>
      <c r="I56" s="97">
        <v>0</v>
      </c>
      <c r="J56" s="118">
        <f>I56/16</f>
        <v>0</v>
      </c>
      <c r="K56" s="31">
        <v>0</v>
      </c>
      <c r="L56" s="118">
        <f>K56/17</f>
        <v>0</v>
      </c>
      <c r="M56" s="31">
        <v>0</v>
      </c>
      <c r="N56" s="118">
        <f>M56/16</f>
        <v>0</v>
      </c>
      <c r="O56" s="97">
        <v>0</v>
      </c>
      <c r="P56" s="118">
        <f>O56/3</f>
        <v>0</v>
      </c>
      <c r="Q56" s="118">
        <f>(P56+N56+L56+J56+H56+F56+D56)/7</f>
        <v>9.774436090225562E-2</v>
      </c>
    </row>
    <row r="57" spans="1:18" ht="24.95" customHeight="1">
      <c r="A57" s="31">
        <v>48</v>
      </c>
      <c r="B57" s="52" t="s">
        <v>910</v>
      </c>
      <c r="C57" s="31">
        <v>0</v>
      </c>
      <c r="D57" s="118">
        <f>C57/19</f>
        <v>0</v>
      </c>
      <c r="E57" s="40">
        <v>4</v>
      </c>
      <c r="F57" s="118">
        <f>E57/19</f>
        <v>0.21052631578947367</v>
      </c>
      <c r="G57" s="40">
        <v>4</v>
      </c>
      <c r="H57" s="118">
        <f>G57/19</f>
        <v>0.21052631578947367</v>
      </c>
      <c r="I57" s="31">
        <v>1</v>
      </c>
      <c r="J57" s="118">
        <f>I57/16</f>
        <v>6.25E-2</v>
      </c>
      <c r="K57" s="31">
        <v>1</v>
      </c>
      <c r="L57" s="118">
        <f>K57/17</f>
        <v>5.8823529411764705E-2</v>
      </c>
      <c r="M57" s="31">
        <v>1</v>
      </c>
      <c r="N57" s="118">
        <f>M57/16</f>
        <v>6.25E-2</v>
      </c>
      <c r="O57" s="31">
        <v>0</v>
      </c>
      <c r="P57" s="118">
        <f>O57/3</f>
        <v>0</v>
      </c>
      <c r="Q57" s="118">
        <f>(P57+N57+L57+J57+H57+F57+D57)/7</f>
        <v>8.6410880141530297E-2</v>
      </c>
    </row>
    <row r="58" spans="1:18" ht="24.95" customHeight="1">
      <c r="A58" s="31">
        <v>10</v>
      </c>
      <c r="B58" s="51" t="s">
        <v>847</v>
      </c>
      <c r="C58" s="107">
        <v>1</v>
      </c>
      <c r="D58" s="118">
        <f>C58/19</f>
        <v>5.2631578947368418E-2</v>
      </c>
      <c r="E58" s="108">
        <v>1</v>
      </c>
      <c r="F58" s="118">
        <f>E58/19</f>
        <v>5.2631578947368418E-2</v>
      </c>
      <c r="G58" s="108">
        <v>1</v>
      </c>
      <c r="H58" s="118">
        <f>G58/19</f>
        <v>5.2631578947368418E-2</v>
      </c>
      <c r="I58" s="107">
        <v>0</v>
      </c>
      <c r="J58" s="118">
        <f>I58/16</f>
        <v>0</v>
      </c>
      <c r="K58" s="107">
        <v>0</v>
      </c>
      <c r="L58" s="118">
        <f>K58/17</f>
        <v>0</v>
      </c>
      <c r="M58" s="107">
        <v>0</v>
      </c>
      <c r="N58" s="118">
        <f>M58/16</f>
        <v>0</v>
      </c>
      <c r="O58" s="107">
        <v>0</v>
      </c>
      <c r="P58" s="118">
        <f>O58/3</f>
        <v>0</v>
      </c>
      <c r="Q58" s="118">
        <f>(P58+N58+L58+J58+H58+F58+D58)/7</f>
        <v>2.2556390977443608E-2</v>
      </c>
      <c r="R58" s="27"/>
    </row>
    <row r="59" spans="1:18" ht="24.95" customHeight="1">
      <c r="A59" s="31">
        <v>11</v>
      </c>
      <c r="B59" s="30" t="s">
        <v>1027</v>
      </c>
      <c r="C59" s="107">
        <v>1</v>
      </c>
      <c r="D59" s="118">
        <f>C59/19</f>
        <v>5.2631578947368418E-2</v>
      </c>
      <c r="E59" s="108">
        <v>1</v>
      </c>
      <c r="F59" s="118">
        <f>E59/19</f>
        <v>5.2631578947368418E-2</v>
      </c>
      <c r="G59" s="108">
        <v>1</v>
      </c>
      <c r="H59" s="118">
        <f>G59/19</f>
        <v>5.2631578947368418E-2</v>
      </c>
      <c r="I59" s="107">
        <v>0</v>
      </c>
      <c r="J59" s="118">
        <f>I59/16</f>
        <v>0</v>
      </c>
      <c r="K59" s="107">
        <v>0</v>
      </c>
      <c r="L59" s="118">
        <f>K59/17</f>
        <v>0</v>
      </c>
      <c r="M59" s="107">
        <v>0</v>
      </c>
      <c r="N59" s="118">
        <f>M59/16</f>
        <v>0</v>
      </c>
      <c r="O59" s="107">
        <v>0</v>
      </c>
      <c r="P59" s="118">
        <f>O59/3</f>
        <v>0</v>
      </c>
      <c r="Q59" s="118">
        <f>(P59+N59+L59+J59+H59+F59+D59)/7</f>
        <v>2.2556390977443608E-2</v>
      </c>
      <c r="R59" s="27"/>
    </row>
    <row r="60" spans="1:18" ht="24.95" customHeight="1">
      <c r="A60" s="31">
        <v>15</v>
      </c>
      <c r="B60" s="30" t="s">
        <v>860</v>
      </c>
      <c r="C60" s="107">
        <v>1</v>
      </c>
      <c r="D60" s="118">
        <f>C60/19</f>
        <v>5.2631578947368418E-2</v>
      </c>
      <c r="E60" s="108">
        <v>0</v>
      </c>
      <c r="F60" s="118">
        <f>E60/19</f>
        <v>0</v>
      </c>
      <c r="G60" s="108">
        <v>0</v>
      </c>
      <c r="H60" s="118">
        <f>G60/19</f>
        <v>0</v>
      </c>
      <c r="I60" s="107">
        <v>0</v>
      </c>
      <c r="J60" s="118">
        <f>I60/16</f>
        <v>0</v>
      </c>
      <c r="K60" s="107">
        <v>0</v>
      </c>
      <c r="L60" s="118">
        <f>K60/17</f>
        <v>0</v>
      </c>
      <c r="M60" s="107">
        <v>0</v>
      </c>
      <c r="N60" s="118">
        <f>M60/16</f>
        <v>0</v>
      </c>
      <c r="O60" s="107">
        <v>0</v>
      </c>
      <c r="P60" s="118">
        <f>O60/3</f>
        <v>0</v>
      </c>
      <c r="Q60" s="118">
        <f>(P60+N60+L60+J60+H60+F60+D60)/7</f>
        <v>7.5187969924812026E-3</v>
      </c>
      <c r="R60" s="27"/>
    </row>
    <row r="61" spans="1:18" ht="24.95" customHeight="1">
      <c r="A61" s="31">
        <v>36</v>
      </c>
      <c r="B61" s="30" t="s">
        <v>810</v>
      </c>
      <c r="C61" s="31">
        <v>0</v>
      </c>
      <c r="D61" s="118">
        <f>C61/19</f>
        <v>0</v>
      </c>
      <c r="E61" s="40">
        <v>0</v>
      </c>
      <c r="F61" s="118">
        <f>E61/19</f>
        <v>0</v>
      </c>
      <c r="G61" s="40">
        <v>0</v>
      </c>
      <c r="H61" s="118">
        <f>G61/19</f>
        <v>0</v>
      </c>
      <c r="I61" s="31">
        <v>0</v>
      </c>
      <c r="J61" s="118">
        <f>I61/16</f>
        <v>0</v>
      </c>
      <c r="K61" s="31">
        <v>0</v>
      </c>
      <c r="L61" s="118">
        <f>K61/17</f>
        <v>0</v>
      </c>
      <c r="M61" s="31">
        <v>0</v>
      </c>
      <c r="N61" s="118">
        <f>M61/16</f>
        <v>0</v>
      </c>
      <c r="O61" s="31">
        <v>0</v>
      </c>
      <c r="P61" s="118">
        <f>O61/3</f>
        <v>0</v>
      </c>
      <c r="Q61" s="118">
        <f>(P61+N61+L61+J61+H61+F61+D61)/7</f>
        <v>0</v>
      </c>
    </row>
    <row r="62" spans="1:18" ht="24.95" customHeight="1">
      <c r="A62" s="31">
        <v>46</v>
      </c>
      <c r="B62" s="180" t="s">
        <v>863</v>
      </c>
      <c r="C62" s="31">
        <v>0</v>
      </c>
      <c r="D62" s="118">
        <f>C62/19</f>
        <v>0</v>
      </c>
      <c r="E62" s="40">
        <v>0</v>
      </c>
      <c r="F62" s="118">
        <f>E62/19</f>
        <v>0</v>
      </c>
      <c r="G62" s="40">
        <v>0</v>
      </c>
      <c r="H62" s="118">
        <f>G62/19</f>
        <v>0</v>
      </c>
      <c r="I62" s="31">
        <v>0</v>
      </c>
      <c r="J62" s="118">
        <f>I62/16</f>
        <v>0</v>
      </c>
      <c r="K62" s="31">
        <v>0</v>
      </c>
      <c r="L62" s="118">
        <f>K62/17</f>
        <v>0</v>
      </c>
      <c r="M62" s="31">
        <v>0</v>
      </c>
      <c r="N62" s="118">
        <f>M62/16</f>
        <v>0</v>
      </c>
      <c r="O62" s="31">
        <v>0</v>
      </c>
      <c r="P62" s="118">
        <f>O62/3</f>
        <v>0</v>
      </c>
      <c r="Q62" s="118">
        <f>(P62+N62+L62+J62+H62+F62+D62)/7</f>
        <v>0</v>
      </c>
    </row>
    <row r="63" spans="1:18" ht="24.95" customHeight="1">
      <c r="A63" s="92">
        <v>52</v>
      </c>
      <c r="B63" s="181" t="s">
        <v>1028</v>
      </c>
      <c r="C63" s="97">
        <v>0</v>
      </c>
      <c r="D63" s="118">
        <f>C63/19</f>
        <v>0</v>
      </c>
      <c r="E63" s="109">
        <v>0</v>
      </c>
      <c r="F63" s="118">
        <f>E63/19</f>
        <v>0</v>
      </c>
      <c r="G63" s="109">
        <v>0</v>
      </c>
      <c r="H63" s="118">
        <f>G63/19</f>
        <v>0</v>
      </c>
      <c r="I63" s="97">
        <v>0</v>
      </c>
      <c r="J63" s="118">
        <f>I63/16</f>
        <v>0</v>
      </c>
      <c r="K63" s="97">
        <v>0</v>
      </c>
      <c r="L63" s="118">
        <f>K63/17</f>
        <v>0</v>
      </c>
      <c r="M63" s="97">
        <v>0</v>
      </c>
      <c r="N63" s="118">
        <f>M63/16</f>
        <v>0</v>
      </c>
      <c r="O63" s="97">
        <v>0</v>
      </c>
      <c r="P63" s="118">
        <f>O63/3</f>
        <v>0</v>
      </c>
      <c r="Q63" s="118">
        <f>(P63+N63+L63+J63+H63+F63+D63)/7</f>
        <v>0</v>
      </c>
      <c r="R63" s="96"/>
    </row>
    <row r="64" spans="1:18" ht="24.95" customHeight="1">
      <c r="A64" s="31">
        <v>53</v>
      </c>
      <c r="B64" s="182" t="s">
        <v>909</v>
      </c>
      <c r="C64" s="31">
        <v>0</v>
      </c>
      <c r="D64" s="118">
        <f>C64/19</f>
        <v>0</v>
      </c>
      <c r="E64" s="40">
        <v>0</v>
      </c>
      <c r="F64" s="118">
        <f>E64/19</f>
        <v>0</v>
      </c>
      <c r="G64" s="40">
        <v>0</v>
      </c>
      <c r="H64" s="118">
        <f>G64/19</f>
        <v>0</v>
      </c>
      <c r="I64" s="31">
        <v>0</v>
      </c>
      <c r="J64" s="118">
        <f>I64/16</f>
        <v>0</v>
      </c>
      <c r="K64" s="31">
        <v>0</v>
      </c>
      <c r="L64" s="118">
        <f>K64/17</f>
        <v>0</v>
      </c>
      <c r="M64" s="31">
        <v>0</v>
      </c>
      <c r="N64" s="118">
        <f>M64/16</f>
        <v>0</v>
      </c>
      <c r="O64" s="31">
        <v>0</v>
      </c>
      <c r="P64" s="118">
        <f>O64/3</f>
        <v>0</v>
      </c>
      <c r="Q64" s="118">
        <f>(P64+N64+L64+J64+H64+F64+D64)/7</f>
        <v>0</v>
      </c>
    </row>
    <row r="65" spans="1:17" ht="24.95" customHeight="1">
      <c r="A65" s="94">
        <v>54</v>
      </c>
      <c r="B65" s="95" t="s">
        <v>980</v>
      </c>
      <c r="C65" s="31">
        <v>0</v>
      </c>
      <c r="D65" s="118">
        <f>C65/19</f>
        <v>0</v>
      </c>
      <c r="E65" s="40">
        <v>0</v>
      </c>
      <c r="F65" s="118">
        <f>E65/19</f>
        <v>0</v>
      </c>
      <c r="G65" s="40">
        <v>0</v>
      </c>
      <c r="H65" s="118">
        <f>G65/19</f>
        <v>0</v>
      </c>
      <c r="I65" s="97">
        <v>0</v>
      </c>
      <c r="J65" s="118">
        <f>I65/16</f>
        <v>0</v>
      </c>
      <c r="K65" s="31">
        <v>0</v>
      </c>
      <c r="L65" s="118">
        <f>K65/17</f>
        <v>0</v>
      </c>
      <c r="M65" s="31">
        <v>0</v>
      </c>
      <c r="N65" s="118">
        <f>M65/16</f>
        <v>0</v>
      </c>
      <c r="O65" s="97">
        <v>0</v>
      </c>
      <c r="P65" s="118">
        <f>O65/3</f>
        <v>0</v>
      </c>
      <c r="Q65" s="118">
        <f>(P65+N65+L65+J65+H65+F65+D65)/7</f>
        <v>0</v>
      </c>
    </row>
    <row r="66" spans="1:17" ht="24.95" customHeight="1">
      <c r="A66" s="94">
        <v>57</v>
      </c>
      <c r="B66" s="95" t="s">
        <v>948</v>
      </c>
      <c r="C66" s="31">
        <v>0</v>
      </c>
      <c r="D66" s="118">
        <f>C66/19</f>
        <v>0</v>
      </c>
      <c r="E66" s="40">
        <v>0</v>
      </c>
      <c r="F66" s="118">
        <f>E66/19</f>
        <v>0</v>
      </c>
      <c r="G66" s="40">
        <v>0</v>
      </c>
      <c r="H66" s="118">
        <f>G66/19</f>
        <v>0</v>
      </c>
      <c r="I66" s="97">
        <v>0</v>
      </c>
      <c r="J66" s="118">
        <f>I66/16</f>
        <v>0</v>
      </c>
      <c r="K66" s="31">
        <v>0</v>
      </c>
      <c r="L66" s="118">
        <f>K66/17</f>
        <v>0</v>
      </c>
      <c r="M66" s="31">
        <v>0</v>
      </c>
      <c r="N66" s="118">
        <f>M66/16</f>
        <v>0</v>
      </c>
      <c r="O66" s="97">
        <v>0</v>
      </c>
      <c r="P66" s="118">
        <f>O66/3</f>
        <v>0</v>
      </c>
      <c r="Q66" s="118">
        <f>(P66+N66+L66+J66+H66+F66+D66)/7</f>
        <v>0</v>
      </c>
    </row>
    <row r="67" spans="1:17" ht="24.95" customHeight="1">
      <c r="A67" s="94">
        <v>60</v>
      </c>
      <c r="B67" s="95" t="s">
        <v>951</v>
      </c>
      <c r="C67" s="31">
        <v>0</v>
      </c>
      <c r="D67" s="118">
        <f>C67/19</f>
        <v>0</v>
      </c>
      <c r="E67" s="40">
        <v>0</v>
      </c>
      <c r="F67" s="118">
        <f>E67/19</f>
        <v>0</v>
      </c>
      <c r="G67" s="40">
        <v>0</v>
      </c>
      <c r="H67" s="118">
        <f>G67/19</f>
        <v>0</v>
      </c>
      <c r="I67" s="97">
        <v>0</v>
      </c>
      <c r="J67" s="118">
        <f>I67/16</f>
        <v>0</v>
      </c>
      <c r="K67" s="31">
        <v>0</v>
      </c>
      <c r="L67" s="118">
        <f>K67/17</f>
        <v>0</v>
      </c>
      <c r="M67" s="31">
        <v>0</v>
      </c>
      <c r="N67" s="118">
        <f>M67/16</f>
        <v>0</v>
      </c>
      <c r="O67" s="97">
        <v>0</v>
      </c>
      <c r="P67" s="118">
        <f>O67/3</f>
        <v>0</v>
      </c>
      <c r="Q67" s="118">
        <f>(P67+N67+L67+J67+H67+F67+D67)/7</f>
        <v>0</v>
      </c>
    </row>
    <row r="68" spans="1:17" ht="24.95" customHeight="1">
      <c r="A68" s="94">
        <v>62</v>
      </c>
      <c r="B68" s="105" t="s">
        <v>953</v>
      </c>
      <c r="C68" s="31">
        <v>0</v>
      </c>
      <c r="D68" s="118">
        <f>C68/19</f>
        <v>0</v>
      </c>
      <c r="E68" s="40">
        <v>0</v>
      </c>
      <c r="F68" s="118">
        <f>E68/19</f>
        <v>0</v>
      </c>
      <c r="G68" s="40">
        <v>0</v>
      </c>
      <c r="H68" s="118">
        <f>G68/19</f>
        <v>0</v>
      </c>
      <c r="I68" s="97">
        <v>0</v>
      </c>
      <c r="J68" s="118">
        <f>I68/16</f>
        <v>0</v>
      </c>
      <c r="K68" s="31">
        <v>0</v>
      </c>
      <c r="L68" s="118">
        <f>K68/17</f>
        <v>0</v>
      </c>
      <c r="M68" s="31">
        <v>0</v>
      </c>
      <c r="N68" s="118">
        <f>M68/16</f>
        <v>0</v>
      </c>
      <c r="O68" s="97">
        <v>0</v>
      </c>
      <c r="P68" s="118">
        <f>O68/3</f>
        <v>0</v>
      </c>
      <c r="Q68" s="118">
        <f>(P68+N68+L68+J68+H68+F68+D68)/7</f>
        <v>0</v>
      </c>
    </row>
    <row r="69" spans="1:17" ht="24.95" customHeight="1">
      <c r="A69" s="94">
        <v>63</v>
      </c>
      <c r="B69" s="95" t="s">
        <v>954</v>
      </c>
      <c r="C69" s="31">
        <v>0</v>
      </c>
      <c r="D69" s="118">
        <f>C69/19</f>
        <v>0</v>
      </c>
      <c r="E69" s="40">
        <v>0</v>
      </c>
      <c r="F69" s="118">
        <f>E69/19</f>
        <v>0</v>
      </c>
      <c r="G69" s="40">
        <v>0</v>
      </c>
      <c r="H69" s="118">
        <f>G69/19</f>
        <v>0</v>
      </c>
      <c r="I69" s="97">
        <v>0</v>
      </c>
      <c r="J69" s="118">
        <f>I69/16</f>
        <v>0</v>
      </c>
      <c r="K69" s="31">
        <v>0</v>
      </c>
      <c r="L69" s="118">
        <f>K69/17</f>
        <v>0</v>
      </c>
      <c r="M69" s="31">
        <v>0</v>
      </c>
      <c r="N69" s="118">
        <f>M69/16</f>
        <v>0</v>
      </c>
      <c r="O69" s="97">
        <v>0</v>
      </c>
      <c r="P69" s="118">
        <f>O69/3</f>
        <v>0</v>
      </c>
      <c r="Q69" s="118">
        <f>(P69+N69+L69+J69+H69+F69+D69)/7</f>
        <v>0</v>
      </c>
    </row>
    <row r="70" spans="1:17" ht="24.95" customHeight="1">
      <c r="A70" s="94">
        <v>65</v>
      </c>
      <c r="B70" s="95" t="s">
        <v>956</v>
      </c>
      <c r="C70" s="31">
        <v>0</v>
      </c>
      <c r="D70" s="118">
        <f>C70/19</f>
        <v>0</v>
      </c>
      <c r="E70" s="40">
        <v>0</v>
      </c>
      <c r="F70" s="118">
        <f>E70/19</f>
        <v>0</v>
      </c>
      <c r="G70" s="40">
        <v>0</v>
      </c>
      <c r="H70" s="118">
        <f>G70/19</f>
        <v>0</v>
      </c>
      <c r="I70" s="97">
        <v>0</v>
      </c>
      <c r="J70" s="118">
        <f>I70/16</f>
        <v>0</v>
      </c>
      <c r="K70" s="31">
        <v>0</v>
      </c>
      <c r="L70" s="118">
        <f>K70/17</f>
        <v>0</v>
      </c>
      <c r="M70" s="31">
        <v>0</v>
      </c>
      <c r="N70" s="118">
        <f>M70/16</f>
        <v>0</v>
      </c>
      <c r="O70" s="97">
        <v>0</v>
      </c>
      <c r="P70" s="118">
        <f>O70/3</f>
        <v>0</v>
      </c>
      <c r="Q70" s="118">
        <f>(P70+N70+L70+J70+H70+F70+D70)/7</f>
        <v>0</v>
      </c>
    </row>
    <row r="71" spans="1:17" ht="24.95" customHeight="1">
      <c r="E71" s="111"/>
    </row>
  </sheetData>
  <autoFilter ref="A5:R5">
    <sortState ref="A6:R70">
      <sortCondition descending="1" ref="Q5"/>
    </sortState>
  </autoFilter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16" right="0.54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4"/>
  <sheetViews>
    <sheetView topLeftCell="A23" workbookViewId="0">
      <selection activeCell="M29" sqref="M29:M34"/>
    </sheetView>
  </sheetViews>
  <sheetFormatPr defaultRowHeight="24.95" customHeight="1"/>
  <cols>
    <col min="1" max="1" width="5.5703125" customWidth="1"/>
    <col min="2" max="2" width="32.5703125" bestFit="1" customWidth="1"/>
    <col min="3" max="3" width="7.140625" style="135" customWidth="1"/>
    <col min="4" max="4" width="7.28515625" style="135" customWidth="1"/>
    <col min="5" max="5" width="8.28515625" style="135" customWidth="1"/>
    <col min="6" max="6" width="8.7109375" style="135" customWidth="1"/>
    <col min="7" max="7" width="6.42578125" style="135" customWidth="1"/>
    <col min="8" max="8" width="6.5703125" style="135" customWidth="1"/>
    <col min="9" max="9" width="6.140625" style="135" customWidth="1"/>
    <col min="10" max="10" width="6.85546875" style="135" customWidth="1"/>
    <col min="11" max="12" width="6.7109375" style="135" customWidth="1"/>
    <col min="13" max="13" width="9.28515625" style="135" customWidth="1"/>
  </cols>
  <sheetData>
    <row r="1" spans="1:13" ht="24.95" customHeight="1">
      <c r="A1" s="158" t="s">
        <v>957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s="16" customFormat="1" ht="21" customHeight="1">
      <c r="A2" s="84"/>
      <c r="B2" s="85" t="s">
        <v>388</v>
      </c>
      <c r="C2" s="156" t="s">
        <v>995</v>
      </c>
      <c r="D2" s="156"/>
      <c r="E2" s="151" t="s">
        <v>996</v>
      </c>
      <c r="F2" s="152"/>
      <c r="G2" s="151" t="s">
        <v>997</v>
      </c>
      <c r="H2" s="152"/>
      <c r="I2" s="156" t="s">
        <v>998</v>
      </c>
      <c r="J2" s="156"/>
      <c r="K2" s="151" t="s">
        <v>999</v>
      </c>
      <c r="L2" s="152"/>
      <c r="M2" s="86"/>
    </row>
    <row r="3" spans="1:13" ht="21">
      <c r="A3" s="69"/>
      <c r="B3" s="78" t="s">
        <v>982</v>
      </c>
      <c r="C3" s="13" t="s">
        <v>1019</v>
      </c>
      <c r="D3" s="113" t="s">
        <v>983</v>
      </c>
      <c r="E3" s="13" t="s">
        <v>1019</v>
      </c>
      <c r="F3" s="113" t="s">
        <v>983</v>
      </c>
      <c r="G3" s="13" t="s">
        <v>1019</v>
      </c>
      <c r="H3" s="113" t="s">
        <v>983</v>
      </c>
      <c r="I3" s="13" t="s">
        <v>1019</v>
      </c>
      <c r="J3" s="113" t="s">
        <v>983</v>
      </c>
      <c r="K3" s="13" t="s">
        <v>1019</v>
      </c>
      <c r="L3" s="114" t="s">
        <v>983</v>
      </c>
      <c r="M3" s="114" t="s">
        <v>1019</v>
      </c>
    </row>
    <row r="4" spans="1:13" ht="18" customHeight="1">
      <c r="A4" s="47"/>
      <c r="B4" s="77" t="s">
        <v>984</v>
      </c>
      <c r="C4" s="89">
        <v>21</v>
      </c>
      <c r="D4" s="116"/>
      <c r="E4" s="89">
        <v>19</v>
      </c>
      <c r="F4" s="116"/>
      <c r="G4" s="89">
        <v>21</v>
      </c>
      <c r="H4" s="116"/>
      <c r="I4" s="89">
        <v>18</v>
      </c>
      <c r="J4" s="117"/>
      <c r="K4" s="89">
        <v>18</v>
      </c>
      <c r="L4" s="118"/>
      <c r="M4" s="91" t="s">
        <v>985</v>
      </c>
    </row>
    <row r="5" spans="1:13" s="17" customFormat="1" ht="25.5" customHeight="1">
      <c r="A5" s="134" t="s">
        <v>455</v>
      </c>
      <c r="B5" s="75" t="s">
        <v>461</v>
      </c>
      <c r="C5" s="76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s="22" customFormat="1" ht="24.95" customHeight="1">
      <c r="A6" s="3">
        <v>7</v>
      </c>
      <c r="B6" s="30" t="s">
        <v>577</v>
      </c>
      <c r="C6" s="119">
        <v>19</v>
      </c>
      <c r="D6" s="117">
        <f>C6/21</f>
        <v>0.90476190476190477</v>
      </c>
      <c r="E6" s="119">
        <v>15</v>
      </c>
      <c r="F6" s="117">
        <f>E6/19</f>
        <v>0.78947368421052633</v>
      </c>
      <c r="G6" s="135">
        <v>17</v>
      </c>
      <c r="H6" s="117">
        <f>G6/21</f>
        <v>0.80952380952380953</v>
      </c>
      <c r="I6" s="119">
        <v>18</v>
      </c>
      <c r="J6" s="117">
        <f>I6/18</f>
        <v>1</v>
      </c>
      <c r="K6" s="119">
        <v>18</v>
      </c>
      <c r="L6" s="117">
        <f>K6/18</f>
        <v>1</v>
      </c>
      <c r="M6" s="117">
        <f>(L6+J6+H6+F6+D6)/5</f>
        <v>0.90075187969924819</v>
      </c>
    </row>
    <row r="7" spans="1:13" s="22" customFormat="1" ht="24.95" customHeight="1">
      <c r="A7" s="3">
        <v>15</v>
      </c>
      <c r="B7" s="30" t="s">
        <v>478</v>
      </c>
      <c r="C7" s="119">
        <v>18</v>
      </c>
      <c r="D7" s="117">
        <f>C7/21</f>
        <v>0.8571428571428571</v>
      </c>
      <c r="E7" s="119">
        <v>15</v>
      </c>
      <c r="F7" s="117">
        <f>E7/19</f>
        <v>0.78947368421052633</v>
      </c>
      <c r="G7" s="119">
        <v>16</v>
      </c>
      <c r="H7" s="117">
        <f>G7/21</f>
        <v>0.76190476190476186</v>
      </c>
      <c r="I7" s="119">
        <v>15</v>
      </c>
      <c r="J7" s="117">
        <f>I7/18</f>
        <v>0.83333333333333337</v>
      </c>
      <c r="K7" s="119">
        <v>15</v>
      </c>
      <c r="L7" s="117">
        <f>K7/18</f>
        <v>0.83333333333333337</v>
      </c>
      <c r="M7" s="117">
        <f>(L7+J7+H7+F7+D7)/5</f>
        <v>0.81503759398496245</v>
      </c>
    </row>
    <row r="8" spans="1:13" s="22" customFormat="1" ht="24.95" customHeight="1">
      <c r="A8" s="3">
        <v>17</v>
      </c>
      <c r="B8" s="30" t="s">
        <v>465</v>
      </c>
      <c r="C8" s="119">
        <v>17</v>
      </c>
      <c r="D8" s="117">
        <f>C8/21</f>
        <v>0.80952380952380953</v>
      </c>
      <c r="E8" s="119">
        <v>13</v>
      </c>
      <c r="F8" s="117">
        <f>E8/19</f>
        <v>0.68421052631578949</v>
      </c>
      <c r="G8" s="119">
        <v>15</v>
      </c>
      <c r="H8" s="117">
        <f>G8/21</f>
        <v>0.7142857142857143</v>
      </c>
      <c r="I8" s="119">
        <v>14</v>
      </c>
      <c r="J8" s="117">
        <f>I8/18</f>
        <v>0.77777777777777779</v>
      </c>
      <c r="K8" s="119">
        <v>14</v>
      </c>
      <c r="L8" s="117">
        <f>K8/18</f>
        <v>0.77777777777777779</v>
      </c>
      <c r="M8" s="117">
        <f>(L8+J8+H8+F8+D8)/5</f>
        <v>0.75271512113617367</v>
      </c>
    </row>
    <row r="9" spans="1:13" s="22" customFormat="1" ht="24.95" customHeight="1">
      <c r="A9" s="3">
        <v>2</v>
      </c>
      <c r="B9" s="30" t="s">
        <v>566</v>
      </c>
      <c r="C9" s="119">
        <v>17</v>
      </c>
      <c r="D9" s="117">
        <f>C9/21</f>
        <v>0.80952380952380953</v>
      </c>
      <c r="E9" s="119">
        <v>14</v>
      </c>
      <c r="F9" s="117">
        <f>E9/19</f>
        <v>0.73684210526315785</v>
      </c>
      <c r="G9" s="119">
        <v>14</v>
      </c>
      <c r="H9" s="117">
        <f>G9/21</f>
        <v>0.66666666666666663</v>
      </c>
      <c r="I9" s="119">
        <v>13</v>
      </c>
      <c r="J9" s="117">
        <f>I9/18</f>
        <v>0.72222222222222221</v>
      </c>
      <c r="K9" s="119">
        <v>13</v>
      </c>
      <c r="L9" s="117">
        <f>K9/18</f>
        <v>0.72222222222222221</v>
      </c>
      <c r="M9" s="117">
        <f>(L9+J9+H9+F9+D9)/5</f>
        <v>0.73149540517961564</v>
      </c>
    </row>
    <row r="10" spans="1:13" s="22" customFormat="1" ht="24.95" customHeight="1">
      <c r="A10" s="3">
        <v>10</v>
      </c>
      <c r="B10" s="139" t="s">
        <v>573</v>
      </c>
      <c r="C10" s="119">
        <v>20</v>
      </c>
      <c r="D10" s="117">
        <f>C10/21</f>
        <v>0.95238095238095233</v>
      </c>
      <c r="E10" s="119">
        <v>14</v>
      </c>
      <c r="F10" s="117">
        <f>E10/19</f>
        <v>0.73684210526315785</v>
      </c>
      <c r="G10" s="119">
        <v>18</v>
      </c>
      <c r="H10" s="117">
        <f>G10/21</f>
        <v>0.8571428571428571</v>
      </c>
      <c r="I10" s="119">
        <v>10</v>
      </c>
      <c r="J10" s="117">
        <f>I10/18</f>
        <v>0.55555555555555558</v>
      </c>
      <c r="K10" s="119">
        <v>10</v>
      </c>
      <c r="L10" s="117">
        <f>K10/18</f>
        <v>0.55555555555555558</v>
      </c>
      <c r="M10" s="117">
        <f>(L10+J10+H10+F10+D10)/5</f>
        <v>0.73149540517961564</v>
      </c>
    </row>
    <row r="11" spans="1:13" s="22" customFormat="1" ht="24.95" customHeight="1">
      <c r="A11" s="3">
        <v>12</v>
      </c>
      <c r="B11" s="30" t="s">
        <v>462</v>
      </c>
      <c r="C11" s="119">
        <v>17</v>
      </c>
      <c r="D11" s="117">
        <f>C11/21</f>
        <v>0.80952380952380953</v>
      </c>
      <c r="E11" s="119">
        <v>13</v>
      </c>
      <c r="F11" s="117">
        <f>E11/19</f>
        <v>0.68421052631578949</v>
      </c>
      <c r="G11" s="119">
        <v>15</v>
      </c>
      <c r="H11" s="117">
        <f>G11/21</f>
        <v>0.7142857142857143</v>
      </c>
      <c r="I11" s="119">
        <v>12</v>
      </c>
      <c r="J11" s="117">
        <f>I11/18</f>
        <v>0.66666666666666663</v>
      </c>
      <c r="K11" s="119">
        <v>12</v>
      </c>
      <c r="L11" s="117">
        <f>K11/18</f>
        <v>0.66666666666666663</v>
      </c>
      <c r="M11" s="117">
        <f>(L11+J11+H11+F11+D11)/5</f>
        <v>0.70827067669172927</v>
      </c>
    </row>
    <row r="12" spans="1:13" s="22" customFormat="1" ht="24.95" customHeight="1">
      <c r="A12" s="3">
        <v>6</v>
      </c>
      <c r="B12" s="30" t="s">
        <v>476</v>
      </c>
      <c r="C12" s="119">
        <v>16</v>
      </c>
      <c r="D12" s="117">
        <f>C12/21</f>
        <v>0.76190476190476186</v>
      </c>
      <c r="E12" s="119">
        <v>13</v>
      </c>
      <c r="F12" s="117">
        <f>E12/19</f>
        <v>0.68421052631578949</v>
      </c>
      <c r="G12" s="119">
        <v>15</v>
      </c>
      <c r="H12" s="117">
        <f>G12/21</f>
        <v>0.7142857142857143</v>
      </c>
      <c r="I12" s="119">
        <v>12</v>
      </c>
      <c r="J12" s="117">
        <f>I12/18</f>
        <v>0.66666666666666663</v>
      </c>
      <c r="K12" s="119">
        <v>12</v>
      </c>
      <c r="L12" s="117">
        <f>K12/18</f>
        <v>0.66666666666666663</v>
      </c>
      <c r="M12" s="117">
        <f>(L12+J12+H12+F12+D12)/5</f>
        <v>0.69874686716791978</v>
      </c>
    </row>
    <row r="13" spans="1:13" s="22" customFormat="1" ht="24.95" customHeight="1">
      <c r="A13" s="3">
        <v>22</v>
      </c>
      <c r="B13" s="30" t="s">
        <v>553</v>
      </c>
      <c r="C13" s="119">
        <v>15</v>
      </c>
      <c r="D13" s="117">
        <f>C13/21</f>
        <v>0.7142857142857143</v>
      </c>
      <c r="E13" s="119">
        <v>12</v>
      </c>
      <c r="F13" s="117">
        <f>E13/19</f>
        <v>0.63157894736842102</v>
      </c>
      <c r="G13" s="119">
        <v>13</v>
      </c>
      <c r="H13" s="117">
        <f>G13/21</f>
        <v>0.61904761904761907</v>
      </c>
      <c r="I13" s="119">
        <v>13</v>
      </c>
      <c r="J13" s="117">
        <f>I13/18</f>
        <v>0.72222222222222221</v>
      </c>
      <c r="K13" s="119">
        <v>13</v>
      </c>
      <c r="L13" s="117">
        <f>K13/18</f>
        <v>0.72222222222222221</v>
      </c>
      <c r="M13" s="117">
        <f>(L13+J13+H13+F13+D13)/5</f>
        <v>0.68187134502923974</v>
      </c>
    </row>
    <row r="14" spans="1:13" s="22" customFormat="1" ht="24.95" customHeight="1">
      <c r="A14" s="3">
        <v>5</v>
      </c>
      <c r="B14" s="30" t="s">
        <v>568</v>
      </c>
      <c r="C14" s="119">
        <v>16</v>
      </c>
      <c r="D14" s="117">
        <f>C14/21</f>
        <v>0.76190476190476186</v>
      </c>
      <c r="E14" s="119">
        <v>12</v>
      </c>
      <c r="F14" s="117">
        <f>E14/19</f>
        <v>0.63157894736842102</v>
      </c>
      <c r="G14" s="119">
        <v>14</v>
      </c>
      <c r="H14" s="117">
        <f>G14/21</f>
        <v>0.66666666666666663</v>
      </c>
      <c r="I14" s="119">
        <v>12</v>
      </c>
      <c r="J14" s="117">
        <f>I14/18</f>
        <v>0.66666666666666663</v>
      </c>
      <c r="K14" s="119">
        <v>12</v>
      </c>
      <c r="L14" s="117">
        <f>K14/18</f>
        <v>0.66666666666666663</v>
      </c>
      <c r="M14" s="117">
        <f>(L14+J14+H14+F14+D14)/5</f>
        <v>0.67869674185463658</v>
      </c>
    </row>
    <row r="15" spans="1:13" s="22" customFormat="1" ht="29.25" customHeight="1">
      <c r="A15" s="3">
        <v>26</v>
      </c>
      <c r="B15" s="130" t="s">
        <v>477</v>
      </c>
      <c r="C15" s="119">
        <v>15</v>
      </c>
      <c r="D15" s="117">
        <f>C15/21</f>
        <v>0.7142857142857143</v>
      </c>
      <c r="E15" s="119">
        <v>10</v>
      </c>
      <c r="F15" s="117">
        <f>E15/19</f>
        <v>0.52631578947368418</v>
      </c>
      <c r="G15" s="119">
        <v>13</v>
      </c>
      <c r="H15" s="117">
        <f>G15/21</f>
        <v>0.61904761904761907</v>
      </c>
      <c r="I15" s="119">
        <v>12</v>
      </c>
      <c r="J15" s="117">
        <f>I15/18</f>
        <v>0.66666666666666663</v>
      </c>
      <c r="K15" s="119">
        <v>12</v>
      </c>
      <c r="L15" s="117">
        <f>K15/18</f>
        <v>0.66666666666666663</v>
      </c>
      <c r="M15" s="117">
        <f>(L15+J15+H15+F15+D15)/5</f>
        <v>0.63859649122807016</v>
      </c>
    </row>
    <row r="16" spans="1:13" s="22" customFormat="1" ht="30.75" customHeight="1">
      <c r="A16" s="3">
        <v>14</v>
      </c>
      <c r="B16" s="30" t="s">
        <v>555</v>
      </c>
      <c r="C16" s="119">
        <v>15</v>
      </c>
      <c r="D16" s="117">
        <f>C16/21</f>
        <v>0.7142857142857143</v>
      </c>
      <c r="E16" s="119">
        <v>12</v>
      </c>
      <c r="F16" s="117">
        <f>E16/19</f>
        <v>0.63157894736842102</v>
      </c>
      <c r="G16" s="119">
        <v>13</v>
      </c>
      <c r="H16" s="117">
        <f>G16/21</f>
        <v>0.61904761904761907</v>
      </c>
      <c r="I16" s="119">
        <v>11</v>
      </c>
      <c r="J16" s="117">
        <f>I16/18</f>
        <v>0.61111111111111116</v>
      </c>
      <c r="K16" s="119">
        <v>11</v>
      </c>
      <c r="L16" s="117">
        <f>K16/18</f>
        <v>0.61111111111111116</v>
      </c>
      <c r="M16" s="117">
        <f>(L16+J16+H16+F16+D16)/5</f>
        <v>0.63742690058479534</v>
      </c>
    </row>
    <row r="17" spans="1:13" s="22" customFormat="1" ht="24.95" customHeight="1">
      <c r="A17" s="3">
        <v>16</v>
      </c>
      <c r="B17" s="140" t="s">
        <v>480</v>
      </c>
      <c r="C17" s="119">
        <v>15</v>
      </c>
      <c r="D17" s="117">
        <f>C17/21</f>
        <v>0.7142857142857143</v>
      </c>
      <c r="E17" s="119">
        <v>11</v>
      </c>
      <c r="F17" s="117">
        <f>E17/19</f>
        <v>0.57894736842105265</v>
      </c>
      <c r="G17" s="119">
        <v>13</v>
      </c>
      <c r="H17" s="117">
        <f>G17/21</f>
        <v>0.61904761904761907</v>
      </c>
      <c r="I17" s="119">
        <v>11</v>
      </c>
      <c r="J17" s="117">
        <f>I17/18</f>
        <v>0.61111111111111116</v>
      </c>
      <c r="K17" s="119">
        <v>11</v>
      </c>
      <c r="L17" s="117">
        <f>K17/18</f>
        <v>0.61111111111111116</v>
      </c>
      <c r="M17" s="117">
        <f>(L17+J17+H17+F17+D17)/5</f>
        <v>0.62690058479532174</v>
      </c>
    </row>
    <row r="18" spans="1:13" s="22" customFormat="1" ht="24.95" customHeight="1">
      <c r="A18" s="3">
        <v>19</v>
      </c>
      <c r="B18" s="30" t="s">
        <v>468</v>
      </c>
      <c r="C18" s="119">
        <v>15</v>
      </c>
      <c r="D18" s="117">
        <f>C18/21</f>
        <v>0.7142857142857143</v>
      </c>
      <c r="E18" s="119">
        <v>11</v>
      </c>
      <c r="F18" s="117">
        <f>E18/19</f>
        <v>0.57894736842105265</v>
      </c>
      <c r="G18" s="119">
        <v>13</v>
      </c>
      <c r="H18" s="117">
        <f>G18/21</f>
        <v>0.61904761904761907</v>
      </c>
      <c r="I18" s="119">
        <v>10</v>
      </c>
      <c r="J18" s="117">
        <f>I18/18</f>
        <v>0.55555555555555558</v>
      </c>
      <c r="K18" s="119">
        <v>10</v>
      </c>
      <c r="L18" s="117">
        <f>K18/18</f>
        <v>0.55555555555555558</v>
      </c>
      <c r="M18" s="117">
        <f>(L18+J18+H18+F18+D18)/5</f>
        <v>0.60467836257309948</v>
      </c>
    </row>
    <row r="19" spans="1:13" s="22" customFormat="1" ht="24.95" customHeight="1">
      <c r="A19" s="3">
        <v>29</v>
      </c>
      <c r="B19" s="30" t="s">
        <v>885</v>
      </c>
      <c r="C19" s="119">
        <v>15</v>
      </c>
      <c r="D19" s="117">
        <f>C19/21</f>
        <v>0.7142857142857143</v>
      </c>
      <c r="E19" s="119">
        <v>11</v>
      </c>
      <c r="F19" s="117">
        <f>E19/19</f>
        <v>0.57894736842105265</v>
      </c>
      <c r="G19" s="119">
        <v>13</v>
      </c>
      <c r="H19" s="117">
        <f>G19/21</f>
        <v>0.61904761904761907</v>
      </c>
      <c r="I19" s="119">
        <v>10</v>
      </c>
      <c r="J19" s="117">
        <f>I19/18</f>
        <v>0.55555555555555558</v>
      </c>
      <c r="K19" s="119">
        <v>10</v>
      </c>
      <c r="L19" s="117">
        <f>K19/18</f>
        <v>0.55555555555555558</v>
      </c>
      <c r="M19" s="117">
        <f>(L19+J19+H19+F19+D19)/5</f>
        <v>0.60467836257309948</v>
      </c>
    </row>
    <row r="20" spans="1:13" s="22" customFormat="1" ht="24.95" customHeight="1">
      <c r="A20" s="3">
        <v>11</v>
      </c>
      <c r="B20" s="139" t="s">
        <v>475</v>
      </c>
      <c r="C20" s="119">
        <v>14</v>
      </c>
      <c r="D20" s="117">
        <f>C20/21</f>
        <v>0.66666666666666663</v>
      </c>
      <c r="E20" s="119">
        <v>10</v>
      </c>
      <c r="F20" s="117">
        <f>E20/19</f>
        <v>0.52631578947368418</v>
      </c>
      <c r="G20" s="119">
        <v>12</v>
      </c>
      <c r="H20" s="117">
        <f>G20/21</f>
        <v>0.5714285714285714</v>
      </c>
      <c r="I20" s="119">
        <v>11</v>
      </c>
      <c r="J20" s="117">
        <f>I20/18</f>
        <v>0.61111111111111116</v>
      </c>
      <c r="K20" s="119">
        <v>11</v>
      </c>
      <c r="L20" s="117">
        <f>K20/18</f>
        <v>0.61111111111111116</v>
      </c>
      <c r="M20" s="117">
        <f>(L20+J20+H20+F20+D20)/5</f>
        <v>0.59732664995822893</v>
      </c>
    </row>
    <row r="21" spans="1:13" s="22" customFormat="1" ht="24.95" customHeight="1">
      <c r="A21" s="3">
        <v>4</v>
      </c>
      <c r="B21" s="30" t="s">
        <v>467</v>
      </c>
      <c r="C21" s="119">
        <v>14</v>
      </c>
      <c r="D21" s="117">
        <f>C21/21</f>
        <v>0.66666666666666663</v>
      </c>
      <c r="E21" s="119">
        <v>10</v>
      </c>
      <c r="F21" s="117">
        <f>E21/19</f>
        <v>0.52631578947368418</v>
      </c>
      <c r="G21" s="119">
        <v>11</v>
      </c>
      <c r="H21" s="117">
        <f>G21/21</f>
        <v>0.52380952380952384</v>
      </c>
      <c r="I21" s="119">
        <v>11</v>
      </c>
      <c r="J21" s="117">
        <f>I21/18</f>
        <v>0.61111111111111116</v>
      </c>
      <c r="K21" s="119">
        <v>11</v>
      </c>
      <c r="L21" s="117">
        <f>K21/18</f>
        <v>0.61111111111111116</v>
      </c>
      <c r="M21" s="117">
        <f>(L21+J21+H21+F21+D21)/5</f>
        <v>0.58780284043441933</v>
      </c>
    </row>
    <row r="22" spans="1:13" s="22" customFormat="1" ht="24.95" customHeight="1">
      <c r="A22" s="3">
        <v>28</v>
      </c>
      <c r="B22" s="30" t="s">
        <v>464</v>
      </c>
      <c r="C22" s="119">
        <v>12</v>
      </c>
      <c r="D22" s="117">
        <f>C22/21</f>
        <v>0.5714285714285714</v>
      </c>
      <c r="E22" s="119">
        <v>8</v>
      </c>
      <c r="F22" s="117">
        <f>E22/19</f>
        <v>0.42105263157894735</v>
      </c>
      <c r="G22" s="119">
        <v>10</v>
      </c>
      <c r="H22" s="117">
        <f>G22/21</f>
        <v>0.47619047619047616</v>
      </c>
      <c r="I22" s="119">
        <v>12</v>
      </c>
      <c r="J22" s="117">
        <f>I22/18</f>
        <v>0.66666666666666663</v>
      </c>
      <c r="K22" s="119">
        <v>12</v>
      </c>
      <c r="L22" s="117">
        <f>K22/18</f>
        <v>0.66666666666666663</v>
      </c>
      <c r="M22" s="117">
        <f>(L22+J22+H22+F22+D22)/5</f>
        <v>0.56040100250626568</v>
      </c>
    </row>
    <row r="23" spans="1:13" s="22" customFormat="1" ht="24.95" customHeight="1">
      <c r="A23" s="3">
        <v>21</v>
      </c>
      <c r="B23" s="30" t="s">
        <v>554</v>
      </c>
      <c r="C23" s="119">
        <v>13</v>
      </c>
      <c r="D23" s="117">
        <f>C23/21</f>
        <v>0.61904761904761907</v>
      </c>
      <c r="E23" s="119">
        <v>9</v>
      </c>
      <c r="F23" s="117">
        <f>E23/19</f>
        <v>0.47368421052631576</v>
      </c>
      <c r="G23" s="119">
        <v>12</v>
      </c>
      <c r="H23" s="117">
        <f>G23/21</f>
        <v>0.5714285714285714</v>
      </c>
      <c r="I23" s="119">
        <v>7</v>
      </c>
      <c r="J23" s="117">
        <f>I23/18</f>
        <v>0.3888888888888889</v>
      </c>
      <c r="K23" s="119">
        <v>7</v>
      </c>
      <c r="L23" s="117">
        <f>K23/18</f>
        <v>0.3888888888888889</v>
      </c>
      <c r="M23" s="117">
        <f>(L23+J23+H23+F23+D23)/5</f>
        <v>0.48838763575605687</v>
      </c>
    </row>
    <row r="24" spans="1:13" s="22" customFormat="1" ht="24.95" customHeight="1">
      <c r="A24" s="3">
        <v>13</v>
      </c>
      <c r="B24" s="30" t="s">
        <v>474</v>
      </c>
      <c r="C24" s="119">
        <v>12</v>
      </c>
      <c r="D24" s="117">
        <f>C24/21</f>
        <v>0.5714285714285714</v>
      </c>
      <c r="E24" s="119">
        <v>9</v>
      </c>
      <c r="F24" s="117">
        <f>E24/19</f>
        <v>0.47368421052631576</v>
      </c>
      <c r="G24" s="119">
        <v>10</v>
      </c>
      <c r="H24" s="117">
        <f>G24/21</f>
        <v>0.47619047619047616</v>
      </c>
      <c r="I24" s="119">
        <v>8</v>
      </c>
      <c r="J24" s="117">
        <f>I24/18</f>
        <v>0.44444444444444442</v>
      </c>
      <c r="K24" s="119">
        <v>8</v>
      </c>
      <c r="L24" s="117">
        <f>K24/18</f>
        <v>0.44444444444444442</v>
      </c>
      <c r="M24" s="117">
        <f>(L24+J24+H24+F24+D24)/5</f>
        <v>0.48203842940685043</v>
      </c>
    </row>
    <row r="25" spans="1:13" s="22" customFormat="1" ht="24.95" customHeight="1">
      <c r="A25" s="3">
        <v>24</v>
      </c>
      <c r="B25" s="130" t="s">
        <v>472</v>
      </c>
      <c r="C25" s="119">
        <v>12</v>
      </c>
      <c r="D25" s="117">
        <f>C25/21</f>
        <v>0.5714285714285714</v>
      </c>
      <c r="E25" s="119">
        <v>9</v>
      </c>
      <c r="F25" s="117">
        <f>E25/19</f>
        <v>0.47368421052631576</v>
      </c>
      <c r="G25" s="119">
        <v>10</v>
      </c>
      <c r="H25" s="117">
        <f>G25/21</f>
        <v>0.47619047619047616</v>
      </c>
      <c r="I25" s="119">
        <v>7</v>
      </c>
      <c r="J25" s="117">
        <f>I25/18</f>
        <v>0.3888888888888889</v>
      </c>
      <c r="K25" s="119">
        <v>7</v>
      </c>
      <c r="L25" s="117">
        <f>K25/18</f>
        <v>0.3888888888888889</v>
      </c>
      <c r="M25" s="117">
        <f>(L25+J25+H25+F25+D25)/5</f>
        <v>0.45981620718462823</v>
      </c>
    </row>
    <row r="26" spans="1:13" s="22" customFormat="1" ht="24.95" customHeight="1">
      <c r="A26" s="3">
        <v>18</v>
      </c>
      <c r="B26" s="30" t="s">
        <v>463</v>
      </c>
      <c r="C26" s="119">
        <v>10</v>
      </c>
      <c r="D26" s="117">
        <f>C26/21</f>
        <v>0.47619047619047616</v>
      </c>
      <c r="E26" s="119">
        <v>8</v>
      </c>
      <c r="F26" s="117">
        <f>E26/19</f>
        <v>0.42105263157894735</v>
      </c>
      <c r="G26" s="119">
        <v>8</v>
      </c>
      <c r="H26" s="117">
        <f>G26/21</f>
        <v>0.38095238095238093</v>
      </c>
      <c r="I26" s="119">
        <v>9</v>
      </c>
      <c r="J26" s="117">
        <f>I26/18</f>
        <v>0.5</v>
      </c>
      <c r="K26" s="119">
        <v>9</v>
      </c>
      <c r="L26" s="117">
        <f>K26/18</f>
        <v>0.5</v>
      </c>
      <c r="M26" s="117">
        <f>(L26+J26+H26+F26+D26)/5</f>
        <v>0.4556390977443609</v>
      </c>
    </row>
    <row r="27" spans="1:13" s="22" customFormat="1" ht="24.95" customHeight="1">
      <c r="A27" s="3">
        <v>3</v>
      </c>
      <c r="B27" s="30" t="s">
        <v>569</v>
      </c>
      <c r="C27" s="119">
        <v>12</v>
      </c>
      <c r="D27" s="117">
        <f>C27/21</f>
        <v>0.5714285714285714</v>
      </c>
      <c r="E27" s="119">
        <v>7</v>
      </c>
      <c r="F27" s="117">
        <f>E27/19</f>
        <v>0.36842105263157893</v>
      </c>
      <c r="G27" s="119">
        <v>11</v>
      </c>
      <c r="H27" s="117">
        <f>G27/21</f>
        <v>0.52380952380952384</v>
      </c>
      <c r="I27" s="119">
        <v>6</v>
      </c>
      <c r="J27" s="117">
        <f>I27/18</f>
        <v>0.33333333333333331</v>
      </c>
      <c r="K27" s="119">
        <v>6</v>
      </c>
      <c r="L27" s="117">
        <f>K27/18</f>
        <v>0.33333333333333331</v>
      </c>
      <c r="M27" s="117">
        <f>(L27+J27+H27+F27+D27)/5</f>
        <v>0.42606516290726815</v>
      </c>
    </row>
    <row r="28" spans="1:13" s="22" customFormat="1" ht="24.95" customHeight="1">
      <c r="A28" s="3">
        <v>25</v>
      </c>
      <c r="B28" s="30" t="s">
        <v>471</v>
      </c>
      <c r="C28" s="119">
        <v>10</v>
      </c>
      <c r="D28" s="117">
        <f>C28/21</f>
        <v>0.47619047619047616</v>
      </c>
      <c r="E28" s="119">
        <v>7</v>
      </c>
      <c r="F28" s="117">
        <f>E28/19</f>
        <v>0.36842105263157893</v>
      </c>
      <c r="G28" s="119">
        <v>8</v>
      </c>
      <c r="H28" s="117">
        <f>G28/21</f>
        <v>0.38095238095238093</v>
      </c>
      <c r="I28" s="119">
        <v>8</v>
      </c>
      <c r="J28" s="117">
        <f>I28/18</f>
        <v>0.44444444444444442</v>
      </c>
      <c r="K28" s="119">
        <v>8</v>
      </c>
      <c r="L28" s="117">
        <f>K28/18</f>
        <v>0.44444444444444442</v>
      </c>
      <c r="M28" s="117">
        <f>(L28+J28+H28+F28+D28)/5</f>
        <v>0.42289055973266498</v>
      </c>
    </row>
    <row r="29" spans="1:13" s="22" customFormat="1" ht="24.95" customHeight="1">
      <c r="A29" s="3">
        <v>20</v>
      </c>
      <c r="B29" s="30" t="s">
        <v>470</v>
      </c>
      <c r="C29" s="119">
        <v>10</v>
      </c>
      <c r="D29" s="117">
        <f>C29/21</f>
        <v>0.47619047619047616</v>
      </c>
      <c r="E29" s="119">
        <v>6</v>
      </c>
      <c r="F29" s="117">
        <f>E29/19</f>
        <v>0.31578947368421051</v>
      </c>
      <c r="G29" s="119">
        <v>8</v>
      </c>
      <c r="H29" s="117">
        <f>G29/21</f>
        <v>0.38095238095238093</v>
      </c>
      <c r="I29" s="119">
        <v>6</v>
      </c>
      <c r="J29" s="117">
        <f>I29/18</f>
        <v>0.33333333333333331</v>
      </c>
      <c r="K29" s="119">
        <v>6</v>
      </c>
      <c r="L29" s="117">
        <f>K29/18</f>
        <v>0.33333333333333331</v>
      </c>
      <c r="M29" s="117">
        <f>(L29+J29+H29+F29+D29)/5</f>
        <v>0.36791979949874687</v>
      </c>
    </row>
    <row r="30" spans="1:13" ht="24.95" customHeight="1">
      <c r="A30" s="3">
        <v>9</v>
      </c>
      <c r="B30" s="30" t="s">
        <v>479</v>
      </c>
      <c r="C30" s="119">
        <v>7</v>
      </c>
      <c r="D30" s="117">
        <f>C30/21</f>
        <v>0.33333333333333331</v>
      </c>
      <c r="E30" s="119">
        <v>5</v>
      </c>
      <c r="F30" s="117">
        <f>E30/19</f>
        <v>0.26315789473684209</v>
      </c>
      <c r="G30" s="119">
        <v>5</v>
      </c>
      <c r="H30" s="117">
        <f>G30/21</f>
        <v>0.23809523809523808</v>
      </c>
      <c r="I30" s="119">
        <v>8</v>
      </c>
      <c r="J30" s="117">
        <f>I30/18</f>
        <v>0.44444444444444442</v>
      </c>
      <c r="K30" s="119">
        <v>8</v>
      </c>
      <c r="L30" s="117">
        <f>K30/18</f>
        <v>0.44444444444444442</v>
      </c>
      <c r="M30" s="117">
        <f>(L30+J30+H30+F30+D30)/5</f>
        <v>0.34469507101086044</v>
      </c>
    </row>
    <row r="31" spans="1:13" ht="24.95" customHeight="1">
      <c r="A31" s="3">
        <v>23</v>
      </c>
      <c r="B31" s="130" t="s">
        <v>466</v>
      </c>
      <c r="C31" s="119">
        <v>8</v>
      </c>
      <c r="D31" s="117">
        <f>C31/21</f>
        <v>0.38095238095238093</v>
      </c>
      <c r="E31" s="119">
        <v>8</v>
      </c>
      <c r="F31" s="117">
        <f>E31/19</f>
        <v>0.42105263157894735</v>
      </c>
      <c r="G31" s="119">
        <v>6</v>
      </c>
      <c r="H31" s="117">
        <f>G31/21</f>
        <v>0.2857142857142857</v>
      </c>
      <c r="I31" s="119">
        <v>4</v>
      </c>
      <c r="J31" s="117">
        <f>I31/18</f>
        <v>0.22222222222222221</v>
      </c>
      <c r="K31" s="119">
        <v>4</v>
      </c>
      <c r="L31" s="117">
        <f>K31/18</f>
        <v>0.22222222222222221</v>
      </c>
      <c r="M31" s="117">
        <f>(L31+J31+H31+F31+D31)/5</f>
        <v>0.30643274853801172</v>
      </c>
    </row>
    <row r="32" spans="1:13" ht="24.95" customHeight="1">
      <c r="A32" s="3">
        <v>27</v>
      </c>
      <c r="B32" s="30" t="s">
        <v>1030</v>
      </c>
      <c r="C32" s="119">
        <v>7</v>
      </c>
      <c r="D32" s="117">
        <f>C32/21</f>
        <v>0.33333333333333331</v>
      </c>
      <c r="E32" s="119">
        <v>4</v>
      </c>
      <c r="F32" s="117">
        <f>E32/19</f>
        <v>0.21052631578947367</v>
      </c>
      <c r="G32" s="119">
        <v>5</v>
      </c>
      <c r="H32" s="117">
        <f>G32/21</f>
        <v>0.23809523809523808</v>
      </c>
      <c r="I32" s="119">
        <v>3</v>
      </c>
      <c r="J32" s="117">
        <f>I32/18</f>
        <v>0.16666666666666666</v>
      </c>
      <c r="K32" s="119">
        <v>3</v>
      </c>
      <c r="L32" s="117">
        <f>K32/18</f>
        <v>0.16666666666666666</v>
      </c>
      <c r="M32" s="117">
        <f>(L32+J32+H32+F32+D32)/5</f>
        <v>0.22305764411027568</v>
      </c>
    </row>
    <row r="33" spans="1:13" ht="24.95" customHeight="1">
      <c r="A33" s="3">
        <v>1</v>
      </c>
      <c r="B33" s="30" t="s">
        <v>575</v>
      </c>
      <c r="C33" s="119">
        <v>0</v>
      </c>
      <c r="D33" s="117">
        <f>C33/21</f>
        <v>0</v>
      </c>
      <c r="E33" s="119">
        <v>0</v>
      </c>
      <c r="F33" s="117">
        <f>E33/19</f>
        <v>0</v>
      </c>
      <c r="G33" s="119">
        <v>0</v>
      </c>
      <c r="H33" s="117">
        <f>G33/21</f>
        <v>0</v>
      </c>
      <c r="I33" s="119">
        <v>0</v>
      </c>
      <c r="J33" s="117">
        <f>I33/18</f>
        <v>0</v>
      </c>
      <c r="K33" s="119">
        <v>0</v>
      </c>
      <c r="L33" s="117">
        <f>K33/18</f>
        <v>0</v>
      </c>
      <c r="M33" s="117">
        <f>(L33+J33+H33+F33+D33)/5</f>
        <v>0</v>
      </c>
    </row>
    <row r="34" spans="1:13" ht="24.95" customHeight="1">
      <c r="A34" s="3">
        <v>8</v>
      </c>
      <c r="B34" s="30" t="s">
        <v>469</v>
      </c>
      <c r="C34" s="119">
        <v>0</v>
      </c>
      <c r="D34" s="117">
        <f>C34/21</f>
        <v>0</v>
      </c>
      <c r="E34" s="119">
        <v>0</v>
      </c>
      <c r="F34" s="117">
        <f>E34/19</f>
        <v>0</v>
      </c>
      <c r="G34" s="119">
        <v>0</v>
      </c>
      <c r="H34" s="117">
        <f>G34/21</f>
        <v>0</v>
      </c>
      <c r="I34" s="119">
        <v>0</v>
      </c>
      <c r="J34" s="117">
        <f>I34/18</f>
        <v>0</v>
      </c>
      <c r="K34" s="119">
        <v>0</v>
      </c>
      <c r="L34" s="117">
        <f>K34/18</f>
        <v>0</v>
      </c>
      <c r="M34" s="117">
        <f>(L34+J34+H34+F34+D34)/5</f>
        <v>0</v>
      </c>
    </row>
  </sheetData>
  <autoFilter ref="A5:M5">
    <sortState ref="A6:M34">
      <sortCondition descending="1" ref="M5"/>
    </sortState>
  </autoFilter>
  <mergeCells count="6">
    <mergeCell ref="K2:L2"/>
    <mergeCell ref="A1:L1"/>
    <mergeCell ref="C2:D2"/>
    <mergeCell ref="E2:F2"/>
    <mergeCell ref="G2:H2"/>
    <mergeCell ref="I2:J2"/>
  </mergeCells>
  <pageMargins left="0.71" right="0.55000000000000004" top="0.5" bottom="0.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opLeftCell="A27" workbookViewId="0">
      <selection activeCell="M33" sqref="M33:M35"/>
    </sheetView>
  </sheetViews>
  <sheetFormatPr defaultRowHeight="24.95" customHeight="1"/>
  <cols>
    <col min="1" max="1" width="6" style="22" customWidth="1"/>
    <col min="2" max="2" width="23.42578125" style="22" customWidth="1"/>
    <col min="3" max="3" width="8" style="135" customWidth="1"/>
    <col min="4" max="4" width="7.85546875" style="135" customWidth="1"/>
    <col min="5" max="5" width="7.7109375" style="135" customWidth="1"/>
    <col min="6" max="6" width="6.7109375" style="135" customWidth="1"/>
    <col min="7" max="7" width="8.42578125" style="135" customWidth="1"/>
    <col min="8" max="8" width="7.5703125" style="135" customWidth="1"/>
    <col min="9" max="9" width="8" style="135" customWidth="1"/>
    <col min="10" max="10" width="6.85546875" style="135" customWidth="1"/>
    <col min="11" max="11" width="8.42578125" style="135" customWidth="1"/>
    <col min="12" max="12" width="8" style="135" customWidth="1"/>
    <col min="13" max="13" width="8.85546875" style="135" customWidth="1"/>
    <col min="14" max="16384" width="9.140625" style="22"/>
  </cols>
  <sheetData>
    <row r="1" spans="1:13" ht="24.95" customHeight="1">
      <c r="A1" s="162" t="s">
        <v>958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3" ht="30" customHeight="1">
      <c r="A2" s="84"/>
      <c r="B2" s="85" t="s">
        <v>388</v>
      </c>
      <c r="C2" s="163" t="s">
        <v>995</v>
      </c>
      <c r="D2" s="164"/>
      <c r="E2" s="165" t="s">
        <v>996</v>
      </c>
      <c r="F2" s="166"/>
      <c r="G2" s="160" t="s">
        <v>997</v>
      </c>
      <c r="H2" s="161"/>
      <c r="I2" s="167" t="s">
        <v>1000</v>
      </c>
      <c r="J2" s="167"/>
      <c r="K2" s="160" t="s">
        <v>999</v>
      </c>
      <c r="L2" s="161"/>
      <c r="M2" s="86"/>
    </row>
    <row r="3" spans="1:13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" t="s">
        <v>1019</v>
      </c>
      <c r="L3" s="71" t="s">
        <v>983</v>
      </c>
      <c r="M3" s="71" t="s">
        <v>1019</v>
      </c>
    </row>
    <row r="4" spans="1:13" ht="20.25" customHeight="1">
      <c r="A4" s="47"/>
      <c r="B4" s="77" t="s">
        <v>984</v>
      </c>
      <c r="C4" s="72">
        <v>21</v>
      </c>
      <c r="D4" s="136"/>
      <c r="E4" s="72">
        <v>19</v>
      </c>
      <c r="F4" s="136"/>
      <c r="G4" s="72">
        <v>21</v>
      </c>
      <c r="H4" s="136"/>
      <c r="I4" s="72">
        <v>18</v>
      </c>
      <c r="J4" s="137"/>
      <c r="K4" s="72">
        <v>18</v>
      </c>
      <c r="L4" s="138"/>
      <c r="M4" s="74" t="s">
        <v>985</v>
      </c>
    </row>
    <row r="5" spans="1:13" s="23" customFormat="1" ht="25.5" customHeight="1">
      <c r="A5" s="134" t="s">
        <v>455</v>
      </c>
      <c r="B5" s="75" t="s">
        <v>461</v>
      </c>
      <c r="C5" s="7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4.95" customHeight="1">
      <c r="A6" s="3">
        <v>15</v>
      </c>
      <c r="B6" s="30" t="s">
        <v>482</v>
      </c>
      <c r="C6" s="119">
        <v>21</v>
      </c>
      <c r="D6" s="117">
        <f>C6/21</f>
        <v>1</v>
      </c>
      <c r="E6" s="119">
        <v>19</v>
      </c>
      <c r="F6" s="117">
        <f>E6/19</f>
        <v>1</v>
      </c>
      <c r="G6" s="119">
        <v>21</v>
      </c>
      <c r="H6" s="117">
        <f>G6/21</f>
        <v>1</v>
      </c>
      <c r="I6" s="119">
        <v>18</v>
      </c>
      <c r="J6" s="117">
        <f>I6/18</f>
        <v>1</v>
      </c>
      <c r="K6" s="119">
        <v>18</v>
      </c>
      <c r="L6" s="117">
        <f>K6/18</f>
        <v>1</v>
      </c>
      <c r="M6" s="117">
        <f>(L6+J6+H6+F6+D6)/5</f>
        <v>1</v>
      </c>
    </row>
    <row r="7" spans="1:13" ht="24.95" customHeight="1">
      <c r="A7" s="3">
        <v>24</v>
      </c>
      <c r="B7" s="30" t="s">
        <v>486</v>
      </c>
      <c r="C7" s="119">
        <v>19</v>
      </c>
      <c r="D7" s="117">
        <f>C7/21</f>
        <v>0.90476190476190477</v>
      </c>
      <c r="E7" s="119">
        <v>15</v>
      </c>
      <c r="F7" s="117">
        <f>E7/19</f>
        <v>0.78947368421052633</v>
      </c>
      <c r="G7" s="119">
        <v>17</v>
      </c>
      <c r="H7" s="117">
        <f>G7/21</f>
        <v>0.80952380952380953</v>
      </c>
      <c r="I7" s="119">
        <v>16</v>
      </c>
      <c r="J7" s="117">
        <f>I7/18</f>
        <v>0.88888888888888884</v>
      </c>
      <c r="K7" s="119">
        <v>16</v>
      </c>
      <c r="L7" s="117">
        <f>K7/18</f>
        <v>0.88888888888888884</v>
      </c>
      <c r="M7" s="117">
        <f>(L7+J7+H7+F7+D7)/5</f>
        <v>0.85630743525480368</v>
      </c>
    </row>
    <row r="8" spans="1:13" ht="24.95" customHeight="1">
      <c r="A8" s="3">
        <v>14</v>
      </c>
      <c r="B8" s="30" t="s">
        <v>501</v>
      </c>
      <c r="C8" s="119">
        <v>18</v>
      </c>
      <c r="D8" s="117">
        <f>C8/21</f>
        <v>0.8571428571428571</v>
      </c>
      <c r="E8" s="119">
        <v>15</v>
      </c>
      <c r="F8" s="117">
        <f>E8/19</f>
        <v>0.78947368421052633</v>
      </c>
      <c r="G8" s="119">
        <v>16</v>
      </c>
      <c r="H8" s="117">
        <f>G8/21</f>
        <v>0.76190476190476186</v>
      </c>
      <c r="I8" s="119">
        <v>16</v>
      </c>
      <c r="J8" s="117">
        <f>I8/18</f>
        <v>0.88888888888888884</v>
      </c>
      <c r="K8" s="119">
        <v>16</v>
      </c>
      <c r="L8" s="117">
        <f>K8/18</f>
        <v>0.88888888888888884</v>
      </c>
      <c r="M8" s="117">
        <f>(L8+J8+H8+F8+D8)/5</f>
        <v>0.83725981620718459</v>
      </c>
    </row>
    <row r="9" spans="1:13" ht="24.95" customHeight="1">
      <c r="A9" s="3">
        <v>3</v>
      </c>
      <c r="B9" s="30" t="s">
        <v>497</v>
      </c>
      <c r="C9" s="119">
        <v>18</v>
      </c>
      <c r="D9" s="117">
        <f>C9/21</f>
        <v>0.8571428571428571</v>
      </c>
      <c r="E9" s="119">
        <v>15</v>
      </c>
      <c r="F9" s="117">
        <f>E9/19</f>
        <v>0.78947368421052633</v>
      </c>
      <c r="G9" s="119">
        <v>16</v>
      </c>
      <c r="H9" s="117">
        <f>G9/21</f>
        <v>0.76190476190476186</v>
      </c>
      <c r="I9" s="119">
        <v>14</v>
      </c>
      <c r="J9" s="117">
        <f>I9/18</f>
        <v>0.77777777777777779</v>
      </c>
      <c r="K9" s="119">
        <v>14</v>
      </c>
      <c r="L9" s="117">
        <f>K9/18</f>
        <v>0.77777777777777779</v>
      </c>
      <c r="M9" s="117">
        <f>(L9+J9+H9+F9+D9)/5</f>
        <v>0.7928153717627402</v>
      </c>
    </row>
    <row r="10" spans="1:13" ht="24.95" customHeight="1">
      <c r="A10" s="3">
        <v>12</v>
      </c>
      <c r="B10" s="30" t="s">
        <v>490</v>
      </c>
      <c r="C10" s="119">
        <v>18</v>
      </c>
      <c r="D10" s="117">
        <f>C10/21</f>
        <v>0.8571428571428571</v>
      </c>
      <c r="E10" s="119">
        <v>15</v>
      </c>
      <c r="F10" s="117">
        <f>E10/19</f>
        <v>0.78947368421052633</v>
      </c>
      <c r="G10" s="119">
        <v>16</v>
      </c>
      <c r="H10" s="117">
        <f>G10/21</f>
        <v>0.76190476190476186</v>
      </c>
      <c r="I10" s="119">
        <v>13</v>
      </c>
      <c r="J10" s="117">
        <f>I10/18</f>
        <v>0.72222222222222221</v>
      </c>
      <c r="K10" s="119">
        <v>13</v>
      </c>
      <c r="L10" s="117">
        <f>K10/18</f>
        <v>0.72222222222222221</v>
      </c>
      <c r="M10" s="117">
        <f>(L10+J10+H10+F10+D10)/5</f>
        <v>0.77059314954051805</v>
      </c>
    </row>
    <row r="11" spans="1:13" ht="24.95" customHeight="1">
      <c r="A11" s="3">
        <v>19</v>
      </c>
      <c r="B11" s="30" t="s">
        <v>570</v>
      </c>
      <c r="C11" s="119">
        <v>18</v>
      </c>
      <c r="D11" s="117">
        <f>C11/21</f>
        <v>0.8571428571428571</v>
      </c>
      <c r="E11" s="119">
        <v>14</v>
      </c>
      <c r="F11" s="117">
        <f>E11/19</f>
        <v>0.73684210526315785</v>
      </c>
      <c r="G11" s="119">
        <v>16</v>
      </c>
      <c r="H11" s="117">
        <f>G11/21</f>
        <v>0.76190476190476186</v>
      </c>
      <c r="I11" s="119">
        <v>13</v>
      </c>
      <c r="J11" s="117">
        <f>I11/18</f>
        <v>0.72222222222222221</v>
      </c>
      <c r="K11" s="119">
        <v>13</v>
      </c>
      <c r="L11" s="117">
        <f>K11/18</f>
        <v>0.72222222222222221</v>
      </c>
      <c r="M11" s="117">
        <f>(L11+J11+H11+F11+D11)/5</f>
        <v>0.76006683375104434</v>
      </c>
    </row>
    <row r="12" spans="1:13" ht="24.95" customHeight="1">
      <c r="A12" s="3">
        <v>10</v>
      </c>
      <c r="B12" s="30" t="s">
        <v>487</v>
      </c>
      <c r="C12" s="119">
        <v>16</v>
      </c>
      <c r="D12" s="117">
        <f>C12/21</f>
        <v>0.76190476190476186</v>
      </c>
      <c r="E12" s="119">
        <v>11</v>
      </c>
      <c r="F12" s="117">
        <f>E12/19</f>
        <v>0.57894736842105265</v>
      </c>
      <c r="G12" s="119">
        <v>14</v>
      </c>
      <c r="H12" s="117">
        <f>G12/21</f>
        <v>0.66666666666666663</v>
      </c>
      <c r="I12" s="119">
        <v>16</v>
      </c>
      <c r="J12" s="117">
        <f>I12/18</f>
        <v>0.88888888888888884</v>
      </c>
      <c r="K12" s="119">
        <v>16</v>
      </c>
      <c r="L12" s="117">
        <f>K12/18</f>
        <v>0.88888888888888884</v>
      </c>
      <c r="M12" s="117">
        <f>(L12+J12+H12+F12+D12)/5</f>
        <v>0.75705931495405177</v>
      </c>
    </row>
    <row r="13" spans="1:13" ht="24.95" customHeight="1">
      <c r="A13" s="3">
        <v>1</v>
      </c>
      <c r="B13" s="45" t="s">
        <v>579</v>
      </c>
      <c r="C13" s="119">
        <v>19</v>
      </c>
      <c r="D13" s="117">
        <f>C13/21</f>
        <v>0.90476190476190477</v>
      </c>
      <c r="E13" s="119">
        <v>14</v>
      </c>
      <c r="F13" s="117">
        <f>E13/19</f>
        <v>0.73684210526315785</v>
      </c>
      <c r="G13" s="119">
        <v>17</v>
      </c>
      <c r="H13" s="117">
        <f>G13/21</f>
        <v>0.80952380952380953</v>
      </c>
      <c r="I13" s="119">
        <v>12</v>
      </c>
      <c r="J13" s="117">
        <f>I13/18</f>
        <v>0.66666666666666663</v>
      </c>
      <c r="K13" s="119">
        <v>12</v>
      </c>
      <c r="L13" s="117">
        <f>K13/18</f>
        <v>0.66666666666666663</v>
      </c>
      <c r="M13" s="117">
        <f>(L13+J13+H13+F13+D13)/5</f>
        <v>0.75689223057644106</v>
      </c>
    </row>
    <row r="14" spans="1:13" ht="24.95" customHeight="1">
      <c r="A14" s="3">
        <v>30</v>
      </c>
      <c r="B14" s="45" t="s">
        <v>721</v>
      </c>
      <c r="C14" s="119">
        <v>17</v>
      </c>
      <c r="D14" s="117">
        <f>C14/21</f>
        <v>0.80952380952380953</v>
      </c>
      <c r="E14" s="119">
        <v>13</v>
      </c>
      <c r="F14" s="117">
        <f>E14/19</f>
        <v>0.68421052631578949</v>
      </c>
      <c r="G14" s="119">
        <v>15</v>
      </c>
      <c r="H14" s="117">
        <f>G14/21</f>
        <v>0.7142857142857143</v>
      </c>
      <c r="I14" s="119">
        <v>14</v>
      </c>
      <c r="J14" s="117">
        <f>I14/18</f>
        <v>0.77777777777777779</v>
      </c>
      <c r="K14" s="119">
        <v>14</v>
      </c>
      <c r="L14" s="117">
        <f>K14/18</f>
        <v>0.77777777777777779</v>
      </c>
      <c r="M14" s="117">
        <f>(L14+J14+H14+F14+D14)/5</f>
        <v>0.75271512113617367</v>
      </c>
    </row>
    <row r="15" spans="1:13" ht="24.95" customHeight="1">
      <c r="A15" s="3">
        <v>16</v>
      </c>
      <c r="B15" s="45" t="s">
        <v>578</v>
      </c>
      <c r="C15" s="119">
        <v>18</v>
      </c>
      <c r="D15" s="117">
        <f>C15/21</f>
        <v>0.8571428571428571</v>
      </c>
      <c r="E15" s="119">
        <v>15</v>
      </c>
      <c r="F15" s="117">
        <f>E15/19</f>
        <v>0.78947368421052633</v>
      </c>
      <c r="G15" s="119">
        <v>16</v>
      </c>
      <c r="H15" s="117">
        <f>G15/21</f>
        <v>0.76190476190476186</v>
      </c>
      <c r="I15" s="119">
        <v>12</v>
      </c>
      <c r="J15" s="117">
        <f>I15/18</f>
        <v>0.66666666666666663</v>
      </c>
      <c r="K15" s="119">
        <v>12</v>
      </c>
      <c r="L15" s="117">
        <f>K15/18</f>
        <v>0.66666666666666663</v>
      </c>
      <c r="M15" s="117">
        <f>(L15+J15+H15+F15+D15)/5</f>
        <v>0.74837092731829569</v>
      </c>
    </row>
    <row r="16" spans="1:13" ht="24.95" customHeight="1">
      <c r="A16" s="3">
        <v>13</v>
      </c>
      <c r="B16" s="30" t="s">
        <v>489</v>
      </c>
      <c r="C16" s="119">
        <v>17</v>
      </c>
      <c r="D16" s="117">
        <f>C16/21</f>
        <v>0.80952380952380953</v>
      </c>
      <c r="E16" s="119">
        <v>13</v>
      </c>
      <c r="F16" s="117">
        <f>E16/19</f>
        <v>0.68421052631578949</v>
      </c>
      <c r="G16" s="119">
        <v>15</v>
      </c>
      <c r="H16" s="117">
        <f>G16/21</f>
        <v>0.7142857142857143</v>
      </c>
      <c r="I16" s="119">
        <v>13</v>
      </c>
      <c r="J16" s="117">
        <f>I16/18</f>
        <v>0.72222222222222221</v>
      </c>
      <c r="K16" s="119">
        <v>13</v>
      </c>
      <c r="L16" s="117">
        <f>K16/18</f>
        <v>0.72222222222222221</v>
      </c>
      <c r="M16" s="117">
        <f>(L16+J16+H16+F16+D16)/5</f>
        <v>0.73049289891395153</v>
      </c>
    </row>
    <row r="17" spans="1:13" ht="24.95" customHeight="1">
      <c r="A17" s="3">
        <v>6</v>
      </c>
      <c r="B17" s="30" t="s">
        <v>496</v>
      </c>
      <c r="C17" s="119">
        <v>18</v>
      </c>
      <c r="D17" s="117">
        <f>C17/21</f>
        <v>0.8571428571428571</v>
      </c>
      <c r="E17" s="119">
        <v>16</v>
      </c>
      <c r="F17" s="117">
        <f>E17/19</f>
        <v>0.84210526315789469</v>
      </c>
      <c r="G17" s="119">
        <v>16</v>
      </c>
      <c r="H17" s="117">
        <f>G17/21</f>
        <v>0.76190476190476186</v>
      </c>
      <c r="I17" s="119">
        <v>9</v>
      </c>
      <c r="J17" s="117">
        <f>I17/18</f>
        <v>0.5</v>
      </c>
      <c r="K17" s="119">
        <v>9</v>
      </c>
      <c r="L17" s="117">
        <f>K17/18</f>
        <v>0.5</v>
      </c>
      <c r="M17" s="117">
        <f>(L17+J17+H17+F17+D17)/5</f>
        <v>0.69223057644110275</v>
      </c>
    </row>
    <row r="18" spans="1:13" ht="24.95" customHeight="1">
      <c r="A18" s="3">
        <v>27</v>
      </c>
      <c r="B18" s="30" t="s">
        <v>491</v>
      </c>
      <c r="C18" s="119">
        <v>15</v>
      </c>
      <c r="D18" s="117">
        <f>C18/21</f>
        <v>0.7142857142857143</v>
      </c>
      <c r="E18" s="119">
        <v>12</v>
      </c>
      <c r="F18" s="117">
        <f>E18/19</f>
        <v>0.63157894736842102</v>
      </c>
      <c r="G18" s="119">
        <v>13</v>
      </c>
      <c r="H18" s="117">
        <f>G18/21</f>
        <v>0.61904761904761907</v>
      </c>
      <c r="I18" s="119">
        <v>13</v>
      </c>
      <c r="J18" s="117">
        <f>I18/18</f>
        <v>0.72222222222222221</v>
      </c>
      <c r="K18" s="119">
        <v>13</v>
      </c>
      <c r="L18" s="117">
        <f>K18/18</f>
        <v>0.72222222222222221</v>
      </c>
      <c r="M18" s="117">
        <f>(L18+J18+H18+F18+D18)/5</f>
        <v>0.68187134502923974</v>
      </c>
    </row>
    <row r="19" spans="1:13" ht="24.95" customHeight="1">
      <c r="A19" s="3">
        <v>5</v>
      </c>
      <c r="B19" s="30" t="s">
        <v>484</v>
      </c>
      <c r="C19" s="119">
        <v>14</v>
      </c>
      <c r="D19" s="117">
        <f>C19/21</f>
        <v>0.66666666666666663</v>
      </c>
      <c r="E19" s="119">
        <v>10</v>
      </c>
      <c r="F19" s="117">
        <f>E19/19</f>
        <v>0.52631578947368418</v>
      </c>
      <c r="G19" s="119">
        <v>11</v>
      </c>
      <c r="H19" s="117">
        <f>G19/21</f>
        <v>0.52380952380952384</v>
      </c>
      <c r="I19" s="119">
        <v>14</v>
      </c>
      <c r="J19" s="117">
        <f>I19/18</f>
        <v>0.77777777777777779</v>
      </c>
      <c r="K19" s="119">
        <v>14</v>
      </c>
      <c r="L19" s="117">
        <f>K19/18</f>
        <v>0.77777777777777779</v>
      </c>
      <c r="M19" s="117">
        <f>(L19+J19+H19+F19+D19)/5</f>
        <v>0.65446950710108598</v>
      </c>
    </row>
    <row r="20" spans="1:13" ht="24.95" customHeight="1">
      <c r="A20" s="3">
        <v>23</v>
      </c>
      <c r="B20" s="30" t="s">
        <v>500</v>
      </c>
      <c r="C20" s="119">
        <v>14</v>
      </c>
      <c r="D20" s="117">
        <f>C20/21</f>
        <v>0.66666666666666663</v>
      </c>
      <c r="E20" s="119">
        <v>11</v>
      </c>
      <c r="F20" s="117">
        <f>E20/19</f>
        <v>0.57894736842105265</v>
      </c>
      <c r="G20" s="119">
        <v>12</v>
      </c>
      <c r="H20" s="117">
        <f>G20/21</f>
        <v>0.5714285714285714</v>
      </c>
      <c r="I20" s="119">
        <v>13</v>
      </c>
      <c r="J20" s="117">
        <f>I20/18</f>
        <v>0.72222222222222221</v>
      </c>
      <c r="K20" s="119">
        <v>13</v>
      </c>
      <c r="L20" s="117">
        <f>K20/18</f>
        <v>0.72222222222222221</v>
      </c>
      <c r="M20" s="117">
        <f>(L20+J20+H20+F20+D20)/5</f>
        <v>0.65229741019214704</v>
      </c>
    </row>
    <row r="21" spans="1:13" ht="24.95" customHeight="1">
      <c r="A21" s="3">
        <v>22</v>
      </c>
      <c r="B21" s="30" t="s">
        <v>488</v>
      </c>
      <c r="C21" s="119">
        <v>16</v>
      </c>
      <c r="D21" s="117">
        <f>C21/21</f>
        <v>0.76190476190476186</v>
      </c>
      <c r="E21" s="119">
        <v>11</v>
      </c>
      <c r="F21" s="117">
        <f>E21/19</f>
        <v>0.57894736842105265</v>
      </c>
      <c r="G21" s="119">
        <v>14</v>
      </c>
      <c r="H21" s="117">
        <f>G21/21</f>
        <v>0.66666666666666663</v>
      </c>
      <c r="I21" s="119">
        <v>11</v>
      </c>
      <c r="J21" s="117">
        <f>I21/18</f>
        <v>0.61111111111111116</v>
      </c>
      <c r="K21" s="119">
        <v>11</v>
      </c>
      <c r="L21" s="117">
        <f>K21/18</f>
        <v>0.61111111111111116</v>
      </c>
      <c r="M21" s="117">
        <f>(L21+J21+H21+F21+D21)/5</f>
        <v>0.64594820384294072</v>
      </c>
    </row>
    <row r="22" spans="1:13" ht="24.95" customHeight="1">
      <c r="A22" s="3">
        <v>25</v>
      </c>
      <c r="B22" s="30" t="s">
        <v>1031</v>
      </c>
      <c r="C22" s="119">
        <v>16</v>
      </c>
      <c r="D22" s="117">
        <f>C22/21</f>
        <v>0.76190476190476186</v>
      </c>
      <c r="E22" s="119">
        <v>12</v>
      </c>
      <c r="F22" s="117">
        <f>E22/19</f>
        <v>0.63157894736842102</v>
      </c>
      <c r="G22" s="119">
        <v>14</v>
      </c>
      <c r="H22" s="117">
        <f>G22/21</f>
        <v>0.66666666666666663</v>
      </c>
      <c r="I22" s="119">
        <v>10</v>
      </c>
      <c r="J22" s="117">
        <f>I22/18</f>
        <v>0.55555555555555558</v>
      </c>
      <c r="K22" s="119">
        <v>10</v>
      </c>
      <c r="L22" s="117">
        <f>K22/18</f>
        <v>0.55555555555555558</v>
      </c>
      <c r="M22" s="117">
        <f>(L22+J22+H22+F22+D22)/5</f>
        <v>0.63425229741019218</v>
      </c>
    </row>
    <row r="23" spans="1:13" ht="24.95" customHeight="1">
      <c r="A23" s="3">
        <v>28</v>
      </c>
      <c r="B23" s="30" t="s">
        <v>498</v>
      </c>
      <c r="C23" s="119">
        <v>14</v>
      </c>
      <c r="D23" s="117">
        <f>C23/21</f>
        <v>0.66666666666666663</v>
      </c>
      <c r="E23" s="119">
        <v>10</v>
      </c>
      <c r="F23" s="117">
        <f>E23/19</f>
        <v>0.52631578947368418</v>
      </c>
      <c r="G23" s="119">
        <v>12</v>
      </c>
      <c r="H23" s="117">
        <f>G23/21</f>
        <v>0.5714285714285714</v>
      </c>
      <c r="I23" s="119">
        <v>12</v>
      </c>
      <c r="J23" s="117">
        <f>I23/18</f>
        <v>0.66666666666666663</v>
      </c>
      <c r="K23" s="119">
        <v>12</v>
      </c>
      <c r="L23" s="117">
        <f>K23/18</f>
        <v>0.66666666666666663</v>
      </c>
      <c r="M23" s="117">
        <f>(L23+J23+H23+F23+D23)/5</f>
        <v>0.61954887218045107</v>
      </c>
    </row>
    <row r="24" spans="1:13" ht="24.95" customHeight="1">
      <c r="A24" s="3">
        <v>32</v>
      </c>
      <c r="B24" s="45" t="s">
        <v>960</v>
      </c>
      <c r="C24" s="3">
        <v>14</v>
      </c>
      <c r="D24" s="117">
        <f>C24/21</f>
        <v>0.66666666666666663</v>
      </c>
      <c r="E24" s="3">
        <v>10</v>
      </c>
      <c r="F24" s="117">
        <f>E24/19</f>
        <v>0.52631578947368418</v>
      </c>
      <c r="G24" s="3">
        <v>13</v>
      </c>
      <c r="H24" s="117">
        <f>G24/21</f>
        <v>0.61904761904761907</v>
      </c>
      <c r="I24" s="3">
        <v>11</v>
      </c>
      <c r="J24" s="117">
        <f>I24/18</f>
        <v>0.61111111111111116</v>
      </c>
      <c r="K24" s="3">
        <v>11</v>
      </c>
      <c r="L24" s="117">
        <f>K24/18</f>
        <v>0.61111111111111116</v>
      </c>
      <c r="M24" s="117">
        <f>(L24+J24+H24+F24+D24)/5</f>
        <v>0.60685045948203842</v>
      </c>
    </row>
    <row r="25" spans="1:13" ht="24.95" customHeight="1">
      <c r="A25" s="3">
        <v>26</v>
      </c>
      <c r="B25" s="30" t="s">
        <v>492</v>
      </c>
      <c r="C25" s="119">
        <v>14</v>
      </c>
      <c r="D25" s="117">
        <f>C25/21</f>
        <v>0.66666666666666663</v>
      </c>
      <c r="E25" s="119">
        <v>10</v>
      </c>
      <c r="F25" s="117">
        <f>E25/19</f>
        <v>0.52631578947368418</v>
      </c>
      <c r="G25" s="119">
        <v>12</v>
      </c>
      <c r="H25" s="117">
        <f>G25/21</f>
        <v>0.5714285714285714</v>
      </c>
      <c r="I25" s="119">
        <v>11</v>
      </c>
      <c r="J25" s="117">
        <f>I25/18</f>
        <v>0.61111111111111116</v>
      </c>
      <c r="K25" s="119">
        <v>11</v>
      </c>
      <c r="L25" s="117">
        <f>K25/18</f>
        <v>0.61111111111111116</v>
      </c>
      <c r="M25" s="117">
        <f>(L25+J25+H25+F25+D25)/5</f>
        <v>0.59732664995822893</v>
      </c>
    </row>
    <row r="26" spans="1:13" ht="24.95" customHeight="1">
      <c r="A26" s="3">
        <v>7</v>
      </c>
      <c r="B26" s="30" t="s">
        <v>481</v>
      </c>
      <c r="C26" s="119">
        <v>13</v>
      </c>
      <c r="D26" s="117">
        <f>C26/21</f>
        <v>0.61904761904761907</v>
      </c>
      <c r="E26" s="119">
        <v>10</v>
      </c>
      <c r="F26" s="117">
        <f>E26/19</f>
        <v>0.52631578947368418</v>
      </c>
      <c r="G26" s="119">
        <v>11</v>
      </c>
      <c r="H26" s="117">
        <f>G26/21</f>
        <v>0.52380952380952384</v>
      </c>
      <c r="I26" s="119">
        <v>10</v>
      </c>
      <c r="J26" s="117">
        <f>I26/18</f>
        <v>0.55555555555555558</v>
      </c>
      <c r="K26" s="119">
        <v>10</v>
      </c>
      <c r="L26" s="117">
        <f>K26/18</f>
        <v>0.55555555555555558</v>
      </c>
      <c r="M26" s="117">
        <f>(L26+J26+H26+F26+D26)/5</f>
        <v>0.55605680868838758</v>
      </c>
    </row>
    <row r="27" spans="1:13" ht="24.95" customHeight="1">
      <c r="A27" s="3">
        <v>4</v>
      </c>
      <c r="B27" s="30" t="s">
        <v>485</v>
      </c>
      <c r="C27" s="119">
        <v>15</v>
      </c>
      <c r="D27" s="117">
        <f>C27/21</f>
        <v>0.7142857142857143</v>
      </c>
      <c r="E27" s="119">
        <v>11</v>
      </c>
      <c r="F27" s="117">
        <f>E27/19</f>
        <v>0.57894736842105265</v>
      </c>
      <c r="G27" s="119">
        <v>13</v>
      </c>
      <c r="H27" s="117">
        <f>G27/21</f>
        <v>0.61904761904761907</v>
      </c>
      <c r="I27" s="119">
        <v>7</v>
      </c>
      <c r="J27" s="117">
        <f>I27/18</f>
        <v>0.3888888888888889</v>
      </c>
      <c r="K27" s="119">
        <v>7</v>
      </c>
      <c r="L27" s="117">
        <f>K27/18</f>
        <v>0.3888888888888889</v>
      </c>
      <c r="M27" s="117">
        <f>(L27+J27+H27+F27+D27)/5</f>
        <v>0.53801169590643272</v>
      </c>
    </row>
    <row r="28" spans="1:13" ht="24.95" customHeight="1">
      <c r="A28" s="3">
        <v>11</v>
      </c>
      <c r="B28" s="30" t="s">
        <v>499</v>
      </c>
      <c r="C28" s="119">
        <v>13</v>
      </c>
      <c r="D28" s="117">
        <f>C28/21</f>
        <v>0.61904761904761907</v>
      </c>
      <c r="E28" s="119">
        <v>12</v>
      </c>
      <c r="F28" s="117">
        <f>E28/19</f>
        <v>0.63157894736842102</v>
      </c>
      <c r="G28" s="119">
        <v>11</v>
      </c>
      <c r="H28" s="117">
        <f>G28/21</f>
        <v>0.52380952380952384</v>
      </c>
      <c r="I28" s="119">
        <v>8</v>
      </c>
      <c r="J28" s="117">
        <f>I28/18</f>
        <v>0.44444444444444442</v>
      </c>
      <c r="K28" s="119">
        <v>8</v>
      </c>
      <c r="L28" s="117">
        <f>K28/18</f>
        <v>0.44444444444444442</v>
      </c>
      <c r="M28" s="117">
        <f>(L28+J28+H28+F28+D28)/5</f>
        <v>0.53266499582289051</v>
      </c>
    </row>
    <row r="29" spans="1:13" ht="24.95" customHeight="1">
      <c r="A29" s="3">
        <v>9</v>
      </c>
      <c r="B29" s="30" t="s">
        <v>494</v>
      </c>
      <c r="C29" s="119">
        <v>14</v>
      </c>
      <c r="D29" s="117">
        <f>C29/21</f>
        <v>0.66666666666666663</v>
      </c>
      <c r="E29" s="119">
        <v>12</v>
      </c>
      <c r="F29" s="117">
        <f>E29/19</f>
        <v>0.63157894736842102</v>
      </c>
      <c r="G29" s="119">
        <v>12</v>
      </c>
      <c r="H29" s="117">
        <f>G29/21</f>
        <v>0.5714285714285714</v>
      </c>
      <c r="I29" s="119">
        <v>7</v>
      </c>
      <c r="J29" s="117">
        <f>I29/18</f>
        <v>0.3888888888888889</v>
      </c>
      <c r="K29" s="119">
        <v>7</v>
      </c>
      <c r="L29" s="117">
        <f>K29/18</f>
        <v>0.3888888888888889</v>
      </c>
      <c r="M29" s="117">
        <f>(L29+J29+H29+F29+D29)/5</f>
        <v>0.52949039264828746</v>
      </c>
    </row>
    <row r="30" spans="1:13" ht="24.95" customHeight="1">
      <c r="A30" s="3">
        <v>31</v>
      </c>
      <c r="B30" s="45" t="s">
        <v>959</v>
      </c>
      <c r="C30" s="3">
        <v>15</v>
      </c>
      <c r="D30" s="117">
        <f>C30/21</f>
        <v>0.7142857142857143</v>
      </c>
      <c r="E30" s="3">
        <v>13</v>
      </c>
      <c r="F30" s="117">
        <f>E30/19</f>
        <v>0.68421052631578949</v>
      </c>
      <c r="G30" s="3">
        <v>7</v>
      </c>
      <c r="H30" s="117">
        <f>G30/21</f>
        <v>0.33333333333333331</v>
      </c>
      <c r="I30" s="3">
        <v>8</v>
      </c>
      <c r="J30" s="117">
        <f>I30/18</f>
        <v>0.44444444444444442</v>
      </c>
      <c r="K30" s="3">
        <v>8</v>
      </c>
      <c r="L30" s="117">
        <f>K30/18</f>
        <v>0.44444444444444442</v>
      </c>
      <c r="M30" s="117">
        <f>(L30+J30+H30+F30+D30)/5</f>
        <v>0.52414369256474524</v>
      </c>
    </row>
    <row r="31" spans="1:13" ht="24.95" customHeight="1">
      <c r="A31" s="3">
        <v>18</v>
      </c>
      <c r="B31" s="30" t="s">
        <v>552</v>
      </c>
      <c r="C31" s="119">
        <v>13</v>
      </c>
      <c r="D31" s="117">
        <f>C31/21</f>
        <v>0.61904761904761907</v>
      </c>
      <c r="E31" s="119">
        <v>11</v>
      </c>
      <c r="F31" s="117">
        <f>E31/19</f>
        <v>0.57894736842105265</v>
      </c>
      <c r="G31" s="119">
        <v>11</v>
      </c>
      <c r="H31" s="117">
        <f>G31/21</f>
        <v>0.52380952380952384</v>
      </c>
      <c r="I31" s="119">
        <v>8</v>
      </c>
      <c r="J31" s="117">
        <f>I31/18</f>
        <v>0.44444444444444442</v>
      </c>
      <c r="K31" s="119">
        <v>8</v>
      </c>
      <c r="L31" s="117">
        <f>K31/18</f>
        <v>0.44444444444444442</v>
      </c>
      <c r="M31" s="117">
        <f>(L31+J31+H31+F31+D31)/5</f>
        <v>0.5221386800334169</v>
      </c>
    </row>
    <row r="32" spans="1:13" ht="24.95" customHeight="1">
      <c r="A32" s="3">
        <v>17</v>
      </c>
      <c r="B32" s="30" t="s">
        <v>572</v>
      </c>
      <c r="C32" s="119">
        <v>13</v>
      </c>
      <c r="D32" s="117">
        <f>C32/21</f>
        <v>0.61904761904761907</v>
      </c>
      <c r="E32" s="119">
        <v>10</v>
      </c>
      <c r="F32" s="117">
        <f>E32/19</f>
        <v>0.52631578947368418</v>
      </c>
      <c r="G32" s="119">
        <v>11</v>
      </c>
      <c r="H32" s="117">
        <f>G32/21</f>
        <v>0.52380952380952384</v>
      </c>
      <c r="I32" s="119">
        <v>8</v>
      </c>
      <c r="J32" s="117">
        <f>I32/18</f>
        <v>0.44444444444444442</v>
      </c>
      <c r="K32" s="119">
        <v>8</v>
      </c>
      <c r="L32" s="117">
        <f>K32/18</f>
        <v>0.44444444444444442</v>
      </c>
      <c r="M32" s="117">
        <f>(L32+J32+H32+F32+D32)/5</f>
        <v>0.51161236424394319</v>
      </c>
    </row>
    <row r="33" spans="1:13" ht="24.95" customHeight="1">
      <c r="A33" s="3">
        <v>8</v>
      </c>
      <c r="B33" s="30" t="s">
        <v>571</v>
      </c>
      <c r="C33" s="119">
        <v>11</v>
      </c>
      <c r="D33" s="117">
        <f>C33/21</f>
        <v>0.52380952380952384</v>
      </c>
      <c r="E33" s="119">
        <v>9</v>
      </c>
      <c r="F33" s="117">
        <f>E33/19</f>
        <v>0.47368421052631576</v>
      </c>
      <c r="G33" s="119">
        <v>10</v>
      </c>
      <c r="H33" s="117">
        <f>G33/21</f>
        <v>0.47619047619047616</v>
      </c>
      <c r="I33" s="119">
        <v>8</v>
      </c>
      <c r="J33" s="117">
        <f>I33/18</f>
        <v>0.44444444444444442</v>
      </c>
      <c r="K33" s="119">
        <v>8</v>
      </c>
      <c r="L33" s="117">
        <f>K33/18</f>
        <v>0.44444444444444442</v>
      </c>
      <c r="M33" s="117">
        <f>(L33+J33+H33+F33+D33)/5</f>
        <v>0.47251461988304094</v>
      </c>
    </row>
    <row r="34" spans="1:13" ht="24.95" customHeight="1">
      <c r="A34" s="3">
        <v>2</v>
      </c>
      <c r="B34" s="30" t="s">
        <v>483</v>
      </c>
      <c r="C34" s="119">
        <v>12</v>
      </c>
      <c r="D34" s="117">
        <f>C34/21</f>
        <v>0.5714285714285714</v>
      </c>
      <c r="E34" s="119">
        <v>8</v>
      </c>
      <c r="F34" s="117">
        <f>E34/19</f>
        <v>0.42105263157894735</v>
      </c>
      <c r="G34" s="119">
        <v>10</v>
      </c>
      <c r="H34" s="117">
        <f>G34/21</f>
        <v>0.47619047619047616</v>
      </c>
      <c r="I34" s="119">
        <v>7</v>
      </c>
      <c r="J34" s="117">
        <f>I34/18</f>
        <v>0.3888888888888889</v>
      </c>
      <c r="K34" s="119">
        <v>7</v>
      </c>
      <c r="L34" s="117">
        <f>K34/18</f>
        <v>0.3888888888888889</v>
      </c>
      <c r="M34" s="117">
        <f>(L34+J34+H34+F34+D34)/5</f>
        <v>0.44928989139515457</v>
      </c>
    </row>
    <row r="35" spans="1:13" ht="24.95" customHeight="1">
      <c r="A35" s="3">
        <v>20</v>
      </c>
      <c r="B35" s="30" t="s">
        <v>495</v>
      </c>
      <c r="C35" s="119">
        <v>11</v>
      </c>
      <c r="D35" s="117">
        <f>C35/21</f>
        <v>0.52380952380952384</v>
      </c>
      <c r="E35" s="119">
        <v>9</v>
      </c>
      <c r="F35" s="117">
        <f>E35/19</f>
        <v>0.47368421052631576</v>
      </c>
      <c r="G35" s="119">
        <v>9</v>
      </c>
      <c r="H35" s="117">
        <f>G35/21</f>
        <v>0.42857142857142855</v>
      </c>
      <c r="I35" s="119">
        <v>7</v>
      </c>
      <c r="J35" s="117">
        <f>I35/18</f>
        <v>0.3888888888888889</v>
      </c>
      <c r="K35" s="119">
        <v>7</v>
      </c>
      <c r="L35" s="117">
        <f>K35/18</f>
        <v>0.3888888888888889</v>
      </c>
      <c r="M35" s="117">
        <f>(L35+J35+H35+F35+D35)/5</f>
        <v>0.44076858813700914</v>
      </c>
    </row>
    <row r="36" spans="1:13" s="35" customFormat="1" ht="24.95" customHeight="1">
      <c r="A36" s="3">
        <v>21</v>
      </c>
      <c r="B36" s="30" t="s">
        <v>493</v>
      </c>
      <c r="C36" s="119">
        <v>9</v>
      </c>
      <c r="D36" s="117">
        <f>C36/21</f>
        <v>0.42857142857142855</v>
      </c>
      <c r="E36" s="119">
        <v>6</v>
      </c>
      <c r="F36" s="117">
        <f>E36/19</f>
        <v>0.31578947368421051</v>
      </c>
      <c r="G36" s="119">
        <v>7</v>
      </c>
      <c r="H36" s="117">
        <f>G36/21</f>
        <v>0.33333333333333331</v>
      </c>
      <c r="I36" s="119">
        <v>7</v>
      </c>
      <c r="J36" s="117">
        <f>I36/18</f>
        <v>0.3888888888888889</v>
      </c>
      <c r="K36" s="119">
        <v>7</v>
      </c>
      <c r="L36" s="117">
        <f>K36/18</f>
        <v>0.3888888888888889</v>
      </c>
      <c r="M36" s="117">
        <f>(L36+J36+H36+F36+D36)/5</f>
        <v>0.37109440267335009</v>
      </c>
    </row>
    <row r="37" spans="1:13" s="35" customFormat="1" ht="24.95" customHeight="1">
      <c r="A37" s="3">
        <v>29</v>
      </c>
      <c r="B37" s="30" t="s">
        <v>551</v>
      </c>
      <c r="C37" s="119">
        <v>7</v>
      </c>
      <c r="D37" s="117">
        <f>C37/21</f>
        <v>0.33333333333333331</v>
      </c>
      <c r="E37" s="119">
        <v>6</v>
      </c>
      <c r="F37" s="117">
        <f>E37/19</f>
        <v>0.31578947368421051</v>
      </c>
      <c r="G37" s="119">
        <v>5</v>
      </c>
      <c r="H37" s="117">
        <f>G37/21</f>
        <v>0.23809523809523808</v>
      </c>
      <c r="I37" s="119">
        <v>6</v>
      </c>
      <c r="J37" s="117">
        <f>I37/18</f>
        <v>0.33333333333333331</v>
      </c>
      <c r="K37" s="119">
        <v>6</v>
      </c>
      <c r="L37" s="117">
        <f>K37/18</f>
        <v>0.33333333333333331</v>
      </c>
      <c r="M37" s="117">
        <f>(L37+J37+H37+F37+D37)/5</f>
        <v>0.31077694235588971</v>
      </c>
    </row>
  </sheetData>
  <autoFilter ref="A5:M5">
    <sortState ref="A6:M37">
      <sortCondition descending="1" ref="M5"/>
    </sortState>
  </autoFilter>
  <mergeCells count="6">
    <mergeCell ref="K2:L2"/>
    <mergeCell ref="A1:L1"/>
    <mergeCell ref="C2:D2"/>
    <mergeCell ref="E2:F2"/>
    <mergeCell ref="G2:H2"/>
    <mergeCell ref="I2:J2"/>
  </mergeCells>
  <pageMargins left="0.45" right="0.45" top="0.75" bottom="0.75" header="0.3" footer="0.3"/>
  <pageSetup paperSize="9" scale="8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9"/>
  <sheetViews>
    <sheetView topLeftCell="A46" workbookViewId="0">
      <selection activeCell="M51" sqref="M51:M56"/>
    </sheetView>
  </sheetViews>
  <sheetFormatPr defaultRowHeight="24.95" customHeight="1"/>
  <cols>
    <col min="1" max="1" width="7.7109375" style="9" customWidth="1"/>
    <col min="2" max="2" width="22.7109375" style="9" customWidth="1"/>
    <col min="3" max="3" width="8.28515625" style="19" customWidth="1"/>
    <col min="4" max="6" width="7.42578125" style="19" customWidth="1"/>
    <col min="7" max="7" width="8.7109375" style="19" customWidth="1"/>
    <col min="8" max="9" width="7.5703125" style="19" customWidth="1"/>
    <col min="10" max="10" width="7.28515625" style="19" customWidth="1"/>
    <col min="11" max="11" width="8.140625" style="19" customWidth="1"/>
    <col min="12" max="12" width="7" style="19" customWidth="1"/>
    <col min="13" max="13" width="9.5703125" style="19" customWidth="1"/>
    <col min="14" max="16384" width="9.140625" style="9"/>
  </cols>
  <sheetData>
    <row r="1" spans="1:13" s="27" customFormat="1" ht="24.95" customHeight="1">
      <c r="A1" s="168" t="s">
        <v>968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15"/>
    </row>
    <row r="2" spans="1:13" s="27" customFormat="1" ht="30.75" customHeight="1">
      <c r="A2" s="84"/>
      <c r="B2" s="98" t="s">
        <v>388</v>
      </c>
      <c r="C2" s="157" t="s">
        <v>1001</v>
      </c>
      <c r="D2" s="157"/>
      <c r="E2" s="157" t="s">
        <v>999</v>
      </c>
      <c r="F2" s="157"/>
      <c r="G2" s="153" t="s">
        <v>1002</v>
      </c>
      <c r="H2" s="154"/>
      <c r="I2" s="157" t="s">
        <v>1003</v>
      </c>
      <c r="J2" s="157"/>
      <c r="K2" s="153" t="s">
        <v>996</v>
      </c>
      <c r="L2" s="154"/>
      <c r="M2" s="86"/>
    </row>
    <row r="3" spans="1:13" s="27" customFormat="1" ht="24.95" customHeight="1">
      <c r="A3" s="69"/>
      <c r="B3" s="75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" t="s">
        <v>1019</v>
      </c>
      <c r="L3" s="71" t="s">
        <v>983</v>
      </c>
      <c r="M3" s="71" t="s">
        <v>1019</v>
      </c>
    </row>
    <row r="4" spans="1:13" s="27" customFormat="1" ht="19.5" customHeight="1">
      <c r="A4" s="47"/>
      <c r="B4" s="99" t="s">
        <v>984</v>
      </c>
      <c r="C4" s="72">
        <v>21</v>
      </c>
      <c r="D4" s="136"/>
      <c r="E4" s="72">
        <v>18</v>
      </c>
      <c r="F4" s="136"/>
      <c r="G4" s="72">
        <v>21</v>
      </c>
      <c r="H4" s="136"/>
      <c r="I4" s="72">
        <v>20</v>
      </c>
      <c r="J4" s="137"/>
      <c r="K4" s="72">
        <v>20</v>
      </c>
      <c r="L4" s="138"/>
      <c r="M4" s="74" t="s">
        <v>985</v>
      </c>
    </row>
    <row r="5" spans="1:13" s="18" customFormat="1" ht="15.75">
      <c r="A5" s="142" t="s">
        <v>455</v>
      </c>
      <c r="B5" s="75" t="s">
        <v>461</v>
      </c>
      <c r="C5" s="7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27" customFormat="1" ht="30" customHeight="1">
      <c r="A6" s="29">
        <v>3</v>
      </c>
      <c r="B6" s="46" t="s">
        <v>544</v>
      </c>
      <c r="C6" s="107">
        <v>18</v>
      </c>
      <c r="D6" s="118">
        <f>C6/21</f>
        <v>0.8571428571428571</v>
      </c>
      <c r="E6" s="107">
        <v>17</v>
      </c>
      <c r="F6" s="118">
        <f>E6/18</f>
        <v>0.94444444444444442</v>
      </c>
      <c r="G6" s="107">
        <v>17</v>
      </c>
      <c r="H6" s="118">
        <f>G6/21</f>
        <v>0.80952380952380953</v>
      </c>
      <c r="I6" s="107">
        <v>17</v>
      </c>
      <c r="J6" s="118">
        <f>I6/20</f>
        <v>0.85</v>
      </c>
      <c r="K6" s="107">
        <v>17</v>
      </c>
      <c r="L6" s="118">
        <f>K6/20</f>
        <v>0.85</v>
      </c>
      <c r="M6" s="118">
        <f>(L6+J6+H6+F6+D6)/5</f>
        <v>0.86222222222222222</v>
      </c>
    </row>
    <row r="7" spans="1:13" s="27" customFormat="1" ht="30" customHeight="1">
      <c r="A7" s="29">
        <v>4</v>
      </c>
      <c r="B7" s="46" t="s">
        <v>538</v>
      </c>
      <c r="C7" s="107">
        <v>18</v>
      </c>
      <c r="D7" s="118">
        <f>C7/21</f>
        <v>0.8571428571428571</v>
      </c>
      <c r="E7" s="107">
        <v>17</v>
      </c>
      <c r="F7" s="118">
        <f>E7/18</f>
        <v>0.94444444444444442</v>
      </c>
      <c r="G7" s="107">
        <v>17</v>
      </c>
      <c r="H7" s="118">
        <f>G7/21</f>
        <v>0.80952380952380953</v>
      </c>
      <c r="I7" s="107">
        <v>17</v>
      </c>
      <c r="J7" s="118">
        <f>I7/20</f>
        <v>0.85</v>
      </c>
      <c r="K7" s="107">
        <v>17</v>
      </c>
      <c r="L7" s="118">
        <f>K7/20</f>
        <v>0.85</v>
      </c>
      <c r="M7" s="118">
        <f>(L7+J7+H7+F7+D7)/5</f>
        <v>0.86222222222222222</v>
      </c>
    </row>
    <row r="8" spans="1:13" s="27" customFormat="1" ht="30" customHeight="1">
      <c r="A8" s="29">
        <v>24</v>
      </c>
      <c r="B8" s="46" t="s">
        <v>1033</v>
      </c>
      <c r="C8" s="107">
        <v>19</v>
      </c>
      <c r="D8" s="118">
        <f>C8/21</f>
        <v>0.90476190476190477</v>
      </c>
      <c r="E8" s="107">
        <v>17</v>
      </c>
      <c r="F8" s="118">
        <f>E8/18</f>
        <v>0.94444444444444442</v>
      </c>
      <c r="G8" s="107">
        <v>17</v>
      </c>
      <c r="H8" s="118">
        <f>G8/21</f>
        <v>0.80952380952380953</v>
      </c>
      <c r="I8" s="107">
        <v>16</v>
      </c>
      <c r="J8" s="118">
        <f>I8/20</f>
        <v>0.8</v>
      </c>
      <c r="K8" s="107">
        <v>16</v>
      </c>
      <c r="L8" s="118">
        <f>K8/20</f>
        <v>0.8</v>
      </c>
      <c r="M8" s="118">
        <f>(L8+J8+H8+F8+D8)/5</f>
        <v>0.85174603174603192</v>
      </c>
    </row>
    <row r="9" spans="1:13" s="27" customFormat="1" ht="30" customHeight="1">
      <c r="A9" s="29">
        <v>17</v>
      </c>
      <c r="B9" s="46" t="s">
        <v>542</v>
      </c>
      <c r="C9" s="107">
        <v>16</v>
      </c>
      <c r="D9" s="118">
        <f>C9/21</f>
        <v>0.76190476190476186</v>
      </c>
      <c r="E9" s="107">
        <v>17</v>
      </c>
      <c r="F9" s="118">
        <f>E9/18</f>
        <v>0.94444444444444442</v>
      </c>
      <c r="G9" s="107">
        <v>17</v>
      </c>
      <c r="H9" s="118">
        <f>G9/21</f>
        <v>0.80952380952380953</v>
      </c>
      <c r="I9" s="107">
        <v>15</v>
      </c>
      <c r="J9" s="118">
        <f>I9/20</f>
        <v>0.75</v>
      </c>
      <c r="K9" s="107">
        <v>15</v>
      </c>
      <c r="L9" s="118">
        <f>K9/20</f>
        <v>0.75</v>
      </c>
      <c r="M9" s="118">
        <f>(L9+J9+H9+F9+D9)/5</f>
        <v>0.80317460317460321</v>
      </c>
    </row>
    <row r="10" spans="1:13" s="27" customFormat="1" ht="30" customHeight="1">
      <c r="A10" s="29">
        <v>30</v>
      </c>
      <c r="B10" s="46" t="s">
        <v>529</v>
      </c>
      <c r="C10" s="107">
        <v>15</v>
      </c>
      <c r="D10" s="118">
        <f>C10/21</f>
        <v>0.7142857142857143</v>
      </c>
      <c r="E10" s="107">
        <v>17</v>
      </c>
      <c r="F10" s="118">
        <f>E10/18</f>
        <v>0.94444444444444442</v>
      </c>
      <c r="G10" s="107">
        <v>16</v>
      </c>
      <c r="H10" s="118">
        <f>G10/21</f>
        <v>0.76190476190476186</v>
      </c>
      <c r="I10" s="107">
        <v>15</v>
      </c>
      <c r="J10" s="118">
        <f>I10/20</f>
        <v>0.75</v>
      </c>
      <c r="K10" s="107">
        <v>15</v>
      </c>
      <c r="L10" s="118">
        <f>K10/20</f>
        <v>0.75</v>
      </c>
      <c r="M10" s="118">
        <f>(L10+J10+H10+F10+D10)/5</f>
        <v>0.78412698412698423</v>
      </c>
    </row>
    <row r="11" spans="1:13" s="27" customFormat="1" ht="30" customHeight="1">
      <c r="A11" s="29">
        <v>42</v>
      </c>
      <c r="B11" s="46" t="s">
        <v>894</v>
      </c>
      <c r="C11" s="107">
        <v>18</v>
      </c>
      <c r="D11" s="118">
        <f>C11/21</f>
        <v>0.8571428571428571</v>
      </c>
      <c r="E11" s="107">
        <v>16</v>
      </c>
      <c r="F11" s="118">
        <f>E11/18</f>
        <v>0.88888888888888884</v>
      </c>
      <c r="G11" s="107">
        <v>17</v>
      </c>
      <c r="H11" s="118">
        <f>G11/21</f>
        <v>0.80952380952380953</v>
      </c>
      <c r="I11" s="107">
        <v>13</v>
      </c>
      <c r="J11" s="118">
        <f>I11/20</f>
        <v>0.65</v>
      </c>
      <c r="K11" s="107">
        <v>13</v>
      </c>
      <c r="L11" s="118">
        <f>K11/20</f>
        <v>0.65</v>
      </c>
      <c r="M11" s="118">
        <f>(L11+J11+H11+F11+D11)/5</f>
        <v>0.77111111111111108</v>
      </c>
    </row>
    <row r="12" spans="1:13" s="27" customFormat="1" ht="30" customHeight="1">
      <c r="A12" s="29">
        <v>25</v>
      </c>
      <c r="B12" s="46" t="s">
        <v>513</v>
      </c>
      <c r="C12" s="107">
        <v>14</v>
      </c>
      <c r="D12" s="118">
        <f>C12/21</f>
        <v>0.66666666666666663</v>
      </c>
      <c r="E12" s="107">
        <v>17</v>
      </c>
      <c r="F12" s="118">
        <f>E12/18</f>
        <v>0.94444444444444442</v>
      </c>
      <c r="G12" s="107">
        <v>17</v>
      </c>
      <c r="H12" s="118">
        <f>G12/21</f>
        <v>0.80952380952380953</v>
      </c>
      <c r="I12" s="107">
        <v>14</v>
      </c>
      <c r="J12" s="118">
        <f>I12/20</f>
        <v>0.7</v>
      </c>
      <c r="K12" s="107">
        <v>14</v>
      </c>
      <c r="L12" s="118">
        <f>K12/20</f>
        <v>0.7</v>
      </c>
      <c r="M12" s="118">
        <f>(L12+J12+H12+F12+D12)/5</f>
        <v>0.76412698412698421</v>
      </c>
    </row>
    <row r="13" spans="1:13" s="27" customFormat="1" ht="30" customHeight="1">
      <c r="A13" s="29">
        <v>43</v>
      </c>
      <c r="B13" s="46" t="s">
        <v>512</v>
      </c>
      <c r="C13" s="107">
        <v>15</v>
      </c>
      <c r="D13" s="118">
        <f>C13/21</f>
        <v>0.7142857142857143</v>
      </c>
      <c r="E13" s="107">
        <v>15</v>
      </c>
      <c r="F13" s="118">
        <f>E13/18</f>
        <v>0.83333333333333337</v>
      </c>
      <c r="G13" s="107">
        <v>16</v>
      </c>
      <c r="H13" s="118">
        <f>G13/21</f>
        <v>0.76190476190476186</v>
      </c>
      <c r="I13" s="107">
        <v>13</v>
      </c>
      <c r="J13" s="118">
        <f>I13/20</f>
        <v>0.65</v>
      </c>
      <c r="K13" s="107">
        <v>13</v>
      </c>
      <c r="L13" s="118">
        <f>K13/20</f>
        <v>0.65</v>
      </c>
      <c r="M13" s="118">
        <f>(L13+J13+H13+F13+D13)/5</f>
        <v>0.72190476190476194</v>
      </c>
    </row>
    <row r="14" spans="1:13" s="27" customFormat="1" ht="30" customHeight="1">
      <c r="A14" s="29">
        <v>50</v>
      </c>
      <c r="B14" s="46" t="s">
        <v>503</v>
      </c>
      <c r="C14" s="31">
        <v>14</v>
      </c>
      <c r="D14" s="118">
        <f>C14/21</f>
        <v>0.66666666666666663</v>
      </c>
      <c r="E14" s="31">
        <v>14</v>
      </c>
      <c r="F14" s="118">
        <f>E14/18</f>
        <v>0.77777777777777779</v>
      </c>
      <c r="G14" s="31">
        <v>15</v>
      </c>
      <c r="H14" s="118">
        <f>G14/21</f>
        <v>0.7142857142857143</v>
      </c>
      <c r="I14" s="31">
        <v>14</v>
      </c>
      <c r="J14" s="118">
        <f>I14/20</f>
        <v>0.7</v>
      </c>
      <c r="K14" s="31">
        <v>14</v>
      </c>
      <c r="L14" s="118">
        <f>K14/20</f>
        <v>0.7</v>
      </c>
      <c r="M14" s="118">
        <f>(L14+J14+H14+F14+D14)/5</f>
        <v>0.71174603174603168</v>
      </c>
    </row>
    <row r="15" spans="1:13" s="27" customFormat="1" ht="30" customHeight="1">
      <c r="A15" s="29">
        <v>33</v>
      </c>
      <c r="B15" s="46" t="s">
        <v>891</v>
      </c>
      <c r="C15" s="107">
        <v>12</v>
      </c>
      <c r="D15" s="118">
        <f>C15/21</f>
        <v>0.5714285714285714</v>
      </c>
      <c r="E15" s="107">
        <v>15</v>
      </c>
      <c r="F15" s="118">
        <f>E15/18</f>
        <v>0.83333333333333337</v>
      </c>
      <c r="G15" s="107">
        <v>15</v>
      </c>
      <c r="H15" s="118">
        <f>G15/21</f>
        <v>0.7142857142857143</v>
      </c>
      <c r="I15" s="107">
        <v>14</v>
      </c>
      <c r="J15" s="118">
        <f>I15/20</f>
        <v>0.7</v>
      </c>
      <c r="K15" s="107">
        <v>14</v>
      </c>
      <c r="L15" s="118">
        <f>K15/20</f>
        <v>0.7</v>
      </c>
      <c r="M15" s="118">
        <f>(L15+J15+H15+F15+D15)/5</f>
        <v>0.70380952380952377</v>
      </c>
    </row>
    <row r="16" spans="1:13" s="27" customFormat="1" ht="30" customHeight="1">
      <c r="A16" s="29">
        <v>9</v>
      </c>
      <c r="B16" s="46" t="s">
        <v>559</v>
      </c>
      <c r="C16" s="107">
        <v>17</v>
      </c>
      <c r="D16" s="118">
        <f>C16/21</f>
        <v>0.80952380952380953</v>
      </c>
      <c r="E16" s="107">
        <v>14</v>
      </c>
      <c r="F16" s="118">
        <f>E16/18</f>
        <v>0.77777777777777779</v>
      </c>
      <c r="G16" s="107">
        <v>17</v>
      </c>
      <c r="H16" s="118">
        <f>G16/21</f>
        <v>0.80952380952380953</v>
      </c>
      <c r="I16" s="107">
        <v>11</v>
      </c>
      <c r="J16" s="118">
        <f>I16/20</f>
        <v>0.55000000000000004</v>
      </c>
      <c r="K16" s="107">
        <v>11</v>
      </c>
      <c r="L16" s="118">
        <f>K16/20</f>
        <v>0.55000000000000004</v>
      </c>
      <c r="M16" s="118">
        <f>(L16+J16+H16+F16+D16)/5</f>
        <v>0.69936507936507941</v>
      </c>
    </row>
    <row r="17" spans="1:13" s="27" customFormat="1" ht="30" customHeight="1">
      <c r="A17" s="29">
        <v>40</v>
      </c>
      <c r="B17" s="46" t="s">
        <v>546</v>
      </c>
      <c r="C17" s="107">
        <v>15</v>
      </c>
      <c r="D17" s="118">
        <f>C17/21</f>
        <v>0.7142857142857143</v>
      </c>
      <c r="E17" s="107">
        <v>16</v>
      </c>
      <c r="F17" s="118">
        <f>E17/18</f>
        <v>0.88888888888888884</v>
      </c>
      <c r="G17" s="107">
        <v>16</v>
      </c>
      <c r="H17" s="118">
        <f>G17/21</f>
        <v>0.76190476190476186</v>
      </c>
      <c r="I17" s="107">
        <v>11</v>
      </c>
      <c r="J17" s="118">
        <f>I17/20</f>
        <v>0.55000000000000004</v>
      </c>
      <c r="K17" s="107">
        <v>11</v>
      </c>
      <c r="L17" s="118">
        <f>K17/20</f>
        <v>0.55000000000000004</v>
      </c>
      <c r="M17" s="118">
        <f>(L17+J17+H17+F17+D17)/5</f>
        <v>0.69301587301587309</v>
      </c>
    </row>
    <row r="18" spans="1:13" s="27" customFormat="1" ht="30" customHeight="1">
      <c r="A18" s="29">
        <v>8</v>
      </c>
      <c r="B18" s="46" t="s">
        <v>1032</v>
      </c>
      <c r="C18" s="107">
        <v>14</v>
      </c>
      <c r="D18" s="118">
        <f>C18/21</f>
        <v>0.66666666666666663</v>
      </c>
      <c r="E18" s="107">
        <v>13</v>
      </c>
      <c r="F18" s="118">
        <f>E18/18</f>
        <v>0.72222222222222221</v>
      </c>
      <c r="G18" s="107">
        <v>15</v>
      </c>
      <c r="H18" s="118">
        <f>G18/21</f>
        <v>0.7142857142857143</v>
      </c>
      <c r="I18" s="107">
        <v>13</v>
      </c>
      <c r="J18" s="118">
        <f>I18/20</f>
        <v>0.65</v>
      </c>
      <c r="K18" s="107">
        <v>13</v>
      </c>
      <c r="L18" s="118">
        <f>K18/20</f>
        <v>0.65</v>
      </c>
      <c r="M18" s="118">
        <f>(L18+J18+H18+F18+D18)/5</f>
        <v>0.68063492063492059</v>
      </c>
    </row>
    <row r="19" spans="1:13" s="27" customFormat="1" ht="30" customHeight="1">
      <c r="A19" s="29">
        <v>45</v>
      </c>
      <c r="B19" s="46" t="s">
        <v>540</v>
      </c>
      <c r="C19" s="107">
        <v>14</v>
      </c>
      <c r="D19" s="118">
        <f>C19/21</f>
        <v>0.66666666666666663</v>
      </c>
      <c r="E19" s="107">
        <v>15</v>
      </c>
      <c r="F19" s="118">
        <f>E19/18</f>
        <v>0.83333333333333337</v>
      </c>
      <c r="G19" s="107">
        <v>14</v>
      </c>
      <c r="H19" s="118">
        <f>G19/21</f>
        <v>0.66666666666666663</v>
      </c>
      <c r="I19" s="107">
        <v>12</v>
      </c>
      <c r="J19" s="118">
        <f>I19/20</f>
        <v>0.6</v>
      </c>
      <c r="K19" s="107">
        <v>12</v>
      </c>
      <c r="L19" s="118">
        <f>K19/20</f>
        <v>0.6</v>
      </c>
      <c r="M19" s="118">
        <f>(L19+J19+H19+F19+D19)/5</f>
        <v>0.67333333333333334</v>
      </c>
    </row>
    <row r="20" spans="1:13" s="27" customFormat="1" ht="30" customHeight="1">
      <c r="A20" s="29">
        <v>41</v>
      </c>
      <c r="B20" s="46" t="s">
        <v>1036</v>
      </c>
      <c r="C20" s="107">
        <v>13</v>
      </c>
      <c r="D20" s="118">
        <f>C20/21</f>
        <v>0.61904761904761907</v>
      </c>
      <c r="E20" s="107">
        <v>15</v>
      </c>
      <c r="F20" s="118">
        <f>E20/18</f>
        <v>0.83333333333333337</v>
      </c>
      <c r="G20" s="107">
        <v>14</v>
      </c>
      <c r="H20" s="118">
        <f>G20/21</f>
        <v>0.66666666666666663</v>
      </c>
      <c r="I20" s="107">
        <v>12</v>
      </c>
      <c r="J20" s="118">
        <f>I20/20</f>
        <v>0.6</v>
      </c>
      <c r="K20" s="107">
        <v>12</v>
      </c>
      <c r="L20" s="118">
        <f>K20/20</f>
        <v>0.6</v>
      </c>
      <c r="M20" s="118">
        <f>(L20+J20+H20+F20+D20)/5</f>
        <v>0.66380952380952385</v>
      </c>
    </row>
    <row r="21" spans="1:13" s="27" customFormat="1" ht="30" customHeight="1">
      <c r="A21" s="29">
        <v>49</v>
      </c>
      <c r="B21" s="46" t="s">
        <v>556</v>
      </c>
      <c r="C21" s="31">
        <v>13</v>
      </c>
      <c r="D21" s="118">
        <f>C21/21</f>
        <v>0.61904761904761907</v>
      </c>
      <c r="E21" s="31">
        <v>14</v>
      </c>
      <c r="F21" s="118">
        <f>E21/18</f>
        <v>0.77777777777777779</v>
      </c>
      <c r="G21" s="31">
        <v>13</v>
      </c>
      <c r="H21" s="118">
        <f>G21/21</f>
        <v>0.61904761904761907</v>
      </c>
      <c r="I21" s="31">
        <v>13</v>
      </c>
      <c r="J21" s="118">
        <f>I21/20</f>
        <v>0.65</v>
      </c>
      <c r="K21" s="31">
        <v>13</v>
      </c>
      <c r="L21" s="118">
        <f>K21/20</f>
        <v>0.65</v>
      </c>
      <c r="M21" s="118">
        <f>(L21+J21+H21+F21+D21)/5</f>
        <v>0.66317460317460319</v>
      </c>
    </row>
    <row r="22" spans="1:13" s="27" customFormat="1" ht="30" customHeight="1">
      <c r="A22" s="29">
        <v>12</v>
      </c>
      <c r="B22" s="46" t="s">
        <v>511</v>
      </c>
      <c r="C22" s="107">
        <v>13</v>
      </c>
      <c r="D22" s="118">
        <f>C22/21</f>
        <v>0.61904761904761907</v>
      </c>
      <c r="E22" s="107">
        <v>14</v>
      </c>
      <c r="F22" s="118">
        <f>E22/18</f>
        <v>0.77777777777777779</v>
      </c>
      <c r="G22" s="107">
        <v>14</v>
      </c>
      <c r="H22" s="118">
        <f>G22/21</f>
        <v>0.66666666666666663</v>
      </c>
      <c r="I22" s="107">
        <v>11</v>
      </c>
      <c r="J22" s="118">
        <f>I22/20</f>
        <v>0.55000000000000004</v>
      </c>
      <c r="K22" s="107">
        <v>11</v>
      </c>
      <c r="L22" s="118">
        <f>K22/20</f>
        <v>0.55000000000000004</v>
      </c>
      <c r="M22" s="118">
        <f>(L22+J22+H22+F22+D22)/5</f>
        <v>0.63269841269841265</v>
      </c>
    </row>
    <row r="23" spans="1:13" s="27" customFormat="1" ht="30" customHeight="1">
      <c r="A23" s="29">
        <v>35</v>
      </c>
      <c r="B23" s="46" t="s">
        <v>893</v>
      </c>
      <c r="C23" s="107">
        <v>13</v>
      </c>
      <c r="D23" s="118">
        <f>C23/21</f>
        <v>0.61904761904761907</v>
      </c>
      <c r="E23" s="107">
        <v>13</v>
      </c>
      <c r="F23" s="118">
        <f>E23/18</f>
        <v>0.72222222222222221</v>
      </c>
      <c r="G23" s="107">
        <v>15</v>
      </c>
      <c r="H23" s="118">
        <f>G23/21</f>
        <v>0.7142857142857143</v>
      </c>
      <c r="I23" s="107">
        <v>11</v>
      </c>
      <c r="J23" s="118">
        <f>I23/20</f>
        <v>0.55000000000000004</v>
      </c>
      <c r="K23" s="107">
        <v>11</v>
      </c>
      <c r="L23" s="118">
        <f>K23/20</f>
        <v>0.55000000000000004</v>
      </c>
      <c r="M23" s="118">
        <f>(L23+J23+H23+F23+D23)/5</f>
        <v>0.63111111111111118</v>
      </c>
    </row>
    <row r="24" spans="1:13" s="27" customFormat="1" ht="30" customHeight="1">
      <c r="A24" s="29">
        <v>39</v>
      </c>
      <c r="B24" s="46" t="s">
        <v>1035</v>
      </c>
      <c r="C24" s="107">
        <v>13</v>
      </c>
      <c r="D24" s="118">
        <f>C24/21</f>
        <v>0.61904761904761907</v>
      </c>
      <c r="E24" s="107">
        <v>14</v>
      </c>
      <c r="F24" s="118">
        <f>E24/18</f>
        <v>0.77777777777777779</v>
      </c>
      <c r="G24" s="107">
        <v>13</v>
      </c>
      <c r="H24" s="118">
        <f>G24/21</f>
        <v>0.61904761904761907</v>
      </c>
      <c r="I24" s="107">
        <v>11</v>
      </c>
      <c r="J24" s="118">
        <f>I24/20</f>
        <v>0.55000000000000004</v>
      </c>
      <c r="K24" s="107">
        <v>11</v>
      </c>
      <c r="L24" s="118">
        <f>K24/20</f>
        <v>0.55000000000000004</v>
      </c>
      <c r="M24" s="118">
        <f>(L24+J24+H24+F24+D24)/5</f>
        <v>0.62317460317460316</v>
      </c>
    </row>
    <row r="25" spans="1:13" s="32" customFormat="1" ht="30" customHeight="1">
      <c r="A25" s="29">
        <v>29</v>
      </c>
      <c r="B25" s="46" t="s">
        <v>516</v>
      </c>
      <c r="C25" s="107">
        <v>12</v>
      </c>
      <c r="D25" s="118">
        <f>C25/21</f>
        <v>0.5714285714285714</v>
      </c>
      <c r="E25" s="107">
        <v>14</v>
      </c>
      <c r="F25" s="118">
        <f>E25/18</f>
        <v>0.77777777777777779</v>
      </c>
      <c r="G25" s="107">
        <v>13</v>
      </c>
      <c r="H25" s="118">
        <f>G25/21</f>
        <v>0.61904761904761907</v>
      </c>
      <c r="I25" s="107">
        <v>11</v>
      </c>
      <c r="J25" s="118">
        <f>I25/20</f>
        <v>0.55000000000000004</v>
      </c>
      <c r="K25" s="107">
        <v>11</v>
      </c>
      <c r="L25" s="118">
        <f>K25/20</f>
        <v>0.55000000000000004</v>
      </c>
      <c r="M25" s="118">
        <f>(L25+J25+H25+F25+D25)/5</f>
        <v>0.61365079365079356</v>
      </c>
    </row>
    <row r="26" spans="1:13" s="32" customFormat="1" ht="30" customHeight="1">
      <c r="A26" s="29">
        <v>10</v>
      </c>
      <c r="B26" s="46" t="s">
        <v>886</v>
      </c>
      <c r="C26" s="107">
        <v>12</v>
      </c>
      <c r="D26" s="118">
        <f>C26/21</f>
        <v>0.5714285714285714</v>
      </c>
      <c r="E26" s="107">
        <v>14</v>
      </c>
      <c r="F26" s="118">
        <f>E26/18</f>
        <v>0.77777777777777779</v>
      </c>
      <c r="G26" s="107">
        <v>15</v>
      </c>
      <c r="H26" s="118">
        <f>G26/21</f>
        <v>0.7142857142857143</v>
      </c>
      <c r="I26" s="107">
        <v>10</v>
      </c>
      <c r="J26" s="118">
        <f>I26/20</f>
        <v>0.5</v>
      </c>
      <c r="K26" s="107">
        <v>10</v>
      </c>
      <c r="L26" s="118">
        <f>K26/20</f>
        <v>0.5</v>
      </c>
      <c r="M26" s="118">
        <f>(L26+J26+H26+F26+D26)/5</f>
        <v>0.61269841269841263</v>
      </c>
    </row>
    <row r="27" spans="1:13" s="27" customFormat="1" ht="30" customHeight="1">
      <c r="A27" s="29">
        <v>47</v>
      </c>
      <c r="B27" s="46" t="s">
        <v>531</v>
      </c>
      <c r="C27" s="31">
        <v>12</v>
      </c>
      <c r="D27" s="118">
        <f>C27/21</f>
        <v>0.5714285714285714</v>
      </c>
      <c r="E27" s="31">
        <v>12</v>
      </c>
      <c r="F27" s="118">
        <f>E27/18</f>
        <v>0.66666666666666663</v>
      </c>
      <c r="G27" s="31">
        <v>13</v>
      </c>
      <c r="H27" s="118">
        <f>G27/21</f>
        <v>0.61904761904761907</v>
      </c>
      <c r="I27" s="31">
        <v>12</v>
      </c>
      <c r="J27" s="118">
        <f>I27/20</f>
        <v>0.6</v>
      </c>
      <c r="K27" s="31">
        <v>12</v>
      </c>
      <c r="L27" s="118">
        <f>K27/20</f>
        <v>0.6</v>
      </c>
      <c r="M27" s="118">
        <f>(L27+J27+H27+F27+D27)/5</f>
        <v>0.61142857142857143</v>
      </c>
    </row>
    <row r="28" spans="1:13" s="27" customFormat="1" ht="30" customHeight="1">
      <c r="A28" s="29">
        <v>26</v>
      </c>
      <c r="B28" s="46" t="s">
        <v>1034</v>
      </c>
      <c r="C28" s="107">
        <v>10</v>
      </c>
      <c r="D28" s="118">
        <f>C28/21</f>
        <v>0.47619047619047616</v>
      </c>
      <c r="E28" s="107">
        <v>17</v>
      </c>
      <c r="F28" s="118">
        <f>E28/18</f>
        <v>0.94444444444444442</v>
      </c>
      <c r="G28" s="107">
        <v>13</v>
      </c>
      <c r="H28" s="118">
        <f>G28/21</f>
        <v>0.61904761904761907</v>
      </c>
      <c r="I28" s="107">
        <v>10</v>
      </c>
      <c r="J28" s="118">
        <f>I28/20</f>
        <v>0.5</v>
      </c>
      <c r="K28" s="107">
        <v>10</v>
      </c>
      <c r="L28" s="118">
        <f>K28/20</f>
        <v>0.5</v>
      </c>
      <c r="M28" s="118">
        <f>(L28+J28+H28+F28+D28)/5</f>
        <v>0.60793650793650789</v>
      </c>
    </row>
    <row r="29" spans="1:13" s="27" customFormat="1" ht="30" customHeight="1">
      <c r="A29" s="29">
        <v>37</v>
      </c>
      <c r="B29" s="46" t="s">
        <v>534</v>
      </c>
      <c r="C29" s="107">
        <v>12</v>
      </c>
      <c r="D29" s="118">
        <f>C29/21</f>
        <v>0.5714285714285714</v>
      </c>
      <c r="E29" s="107">
        <v>13</v>
      </c>
      <c r="F29" s="118">
        <f>E29/18</f>
        <v>0.72222222222222221</v>
      </c>
      <c r="G29" s="107">
        <v>11</v>
      </c>
      <c r="H29" s="118">
        <f>G29/21</f>
        <v>0.52380952380952384</v>
      </c>
      <c r="I29" s="107">
        <v>12</v>
      </c>
      <c r="J29" s="118">
        <f>I29/20</f>
        <v>0.6</v>
      </c>
      <c r="K29" s="107">
        <v>12</v>
      </c>
      <c r="L29" s="118">
        <f>K29/20</f>
        <v>0.6</v>
      </c>
      <c r="M29" s="118">
        <f>(L29+J29+H29+F29+D29)/5</f>
        <v>0.60349206349206352</v>
      </c>
    </row>
    <row r="30" spans="1:13" s="27" customFormat="1" ht="30" customHeight="1">
      <c r="A30" s="29">
        <v>11</v>
      </c>
      <c r="B30" s="46" t="s">
        <v>527</v>
      </c>
      <c r="C30" s="107">
        <v>13</v>
      </c>
      <c r="D30" s="118">
        <f>C30/21</f>
        <v>0.61904761904761907</v>
      </c>
      <c r="E30" s="107">
        <v>14</v>
      </c>
      <c r="F30" s="118">
        <f>E30/18</f>
        <v>0.77777777777777779</v>
      </c>
      <c r="G30" s="107">
        <v>13</v>
      </c>
      <c r="H30" s="118">
        <f>G30/21</f>
        <v>0.61904761904761907</v>
      </c>
      <c r="I30" s="107">
        <v>10</v>
      </c>
      <c r="J30" s="118">
        <f>I30/20</f>
        <v>0.5</v>
      </c>
      <c r="K30" s="107">
        <v>10</v>
      </c>
      <c r="L30" s="118">
        <f>K30/20</f>
        <v>0.5</v>
      </c>
      <c r="M30" s="118">
        <f>(L30+J30+H30+F30+D30)/5</f>
        <v>0.60317460317460314</v>
      </c>
    </row>
    <row r="31" spans="1:13" s="27" customFormat="1" ht="30" customHeight="1">
      <c r="A31" s="29">
        <v>27</v>
      </c>
      <c r="B31" s="46" t="s">
        <v>535</v>
      </c>
      <c r="C31" s="107">
        <v>10</v>
      </c>
      <c r="D31" s="118">
        <f>C31/21</f>
        <v>0.47619047619047616</v>
      </c>
      <c r="E31" s="107">
        <v>17</v>
      </c>
      <c r="F31" s="118">
        <f>E31/18</f>
        <v>0.94444444444444442</v>
      </c>
      <c r="G31" s="107">
        <v>11</v>
      </c>
      <c r="H31" s="118">
        <f>G31/21</f>
        <v>0.52380952380952384</v>
      </c>
      <c r="I31" s="107">
        <v>10</v>
      </c>
      <c r="J31" s="118">
        <f>I31/20</f>
        <v>0.5</v>
      </c>
      <c r="K31" s="107">
        <v>10</v>
      </c>
      <c r="L31" s="118">
        <f>K31/20</f>
        <v>0.5</v>
      </c>
      <c r="M31" s="118">
        <f>(L31+J31+H31+F31+D31)/5</f>
        <v>0.58888888888888891</v>
      </c>
    </row>
    <row r="32" spans="1:13" s="27" customFormat="1" ht="30" customHeight="1">
      <c r="A32" s="29">
        <v>1</v>
      </c>
      <c r="B32" s="46" t="s">
        <v>976</v>
      </c>
      <c r="C32" s="107">
        <v>12</v>
      </c>
      <c r="D32" s="118">
        <f>C32/21</f>
        <v>0.5714285714285714</v>
      </c>
      <c r="E32" s="107">
        <v>13</v>
      </c>
      <c r="F32" s="118">
        <f>E32/18</f>
        <v>0.72222222222222221</v>
      </c>
      <c r="G32" s="107">
        <v>13</v>
      </c>
      <c r="H32" s="118">
        <f>G32/21</f>
        <v>0.61904761904761907</v>
      </c>
      <c r="I32" s="107">
        <v>10</v>
      </c>
      <c r="J32" s="118">
        <f>I32/20</f>
        <v>0.5</v>
      </c>
      <c r="K32" s="107">
        <v>10</v>
      </c>
      <c r="L32" s="118">
        <f>K32/20</f>
        <v>0.5</v>
      </c>
      <c r="M32" s="118">
        <f>(L32+J32+H32+F32+D32)/5</f>
        <v>0.58253968253968258</v>
      </c>
    </row>
    <row r="33" spans="1:13" s="27" customFormat="1" ht="30" customHeight="1">
      <c r="A33" s="29">
        <v>51</v>
      </c>
      <c r="B33" s="46" t="s">
        <v>565</v>
      </c>
      <c r="C33" s="31">
        <v>11</v>
      </c>
      <c r="D33" s="118">
        <f>C33/21</f>
        <v>0.52380952380952384</v>
      </c>
      <c r="E33" s="31">
        <v>12</v>
      </c>
      <c r="F33" s="118">
        <f>E33/18</f>
        <v>0.66666666666666663</v>
      </c>
      <c r="G33" s="31">
        <v>12</v>
      </c>
      <c r="H33" s="118">
        <f>G33/21</f>
        <v>0.5714285714285714</v>
      </c>
      <c r="I33" s="31">
        <v>11</v>
      </c>
      <c r="J33" s="118">
        <f>I33/20</f>
        <v>0.55000000000000004</v>
      </c>
      <c r="K33" s="31">
        <v>11</v>
      </c>
      <c r="L33" s="118">
        <f>K33/20</f>
        <v>0.55000000000000004</v>
      </c>
      <c r="M33" s="118">
        <f>(L33+J33+H33+F33+D33)/5</f>
        <v>0.57238095238095243</v>
      </c>
    </row>
    <row r="34" spans="1:13" s="27" customFormat="1" ht="30" customHeight="1">
      <c r="A34" s="29">
        <v>19</v>
      </c>
      <c r="B34" s="46" t="s">
        <v>509</v>
      </c>
      <c r="C34" s="107">
        <v>9</v>
      </c>
      <c r="D34" s="118">
        <f>C34/21</f>
        <v>0.42857142857142855</v>
      </c>
      <c r="E34" s="107">
        <v>12</v>
      </c>
      <c r="F34" s="118">
        <f>E34/18</f>
        <v>0.66666666666666663</v>
      </c>
      <c r="G34" s="107">
        <v>14</v>
      </c>
      <c r="H34" s="118">
        <f>G34/21</f>
        <v>0.66666666666666663</v>
      </c>
      <c r="I34" s="107">
        <v>10</v>
      </c>
      <c r="J34" s="118">
        <f>I34/20</f>
        <v>0.5</v>
      </c>
      <c r="K34" s="107">
        <v>10</v>
      </c>
      <c r="L34" s="118">
        <f>K34/20</f>
        <v>0.5</v>
      </c>
      <c r="M34" s="118">
        <f>(L34+J34+H34+F34+D34)/5</f>
        <v>0.55238095238095231</v>
      </c>
    </row>
    <row r="35" spans="1:13" s="27" customFormat="1" ht="30" customHeight="1">
      <c r="A35" s="29">
        <v>7</v>
      </c>
      <c r="B35" s="46" t="s">
        <v>505</v>
      </c>
      <c r="C35" s="107">
        <v>11</v>
      </c>
      <c r="D35" s="118">
        <f>C35/21</f>
        <v>0.52380952380952384</v>
      </c>
      <c r="E35" s="107">
        <v>11</v>
      </c>
      <c r="F35" s="118">
        <f>E35/18</f>
        <v>0.61111111111111116</v>
      </c>
      <c r="G35" s="107">
        <v>13</v>
      </c>
      <c r="H35" s="118">
        <f>G35/21</f>
        <v>0.61904761904761907</v>
      </c>
      <c r="I35" s="107">
        <v>10</v>
      </c>
      <c r="J35" s="118">
        <f>I35/20</f>
        <v>0.5</v>
      </c>
      <c r="K35" s="107">
        <v>10</v>
      </c>
      <c r="L35" s="118">
        <f>K35/20</f>
        <v>0.5</v>
      </c>
      <c r="M35" s="118">
        <f>(L35+J35+H35+F35+D35)/5</f>
        <v>0.55079365079365084</v>
      </c>
    </row>
    <row r="36" spans="1:13" s="27" customFormat="1" ht="30" customHeight="1">
      <c r="A36" s="29">
        <v>13</v>
      </c>
      <c r="B36" s="46" t="s">
        <v>502</v>
      </c>
      <c r="C36" s="107">
        <v>14</v>
      </c>
      <c r="D36" s="118">
        <f>C36/21</f>
        <v>0.66666666666666663</v>
      </c>
      <c r="E36" s="107">
        <v>10</v>
      </c>
      <c r="F36" s="118">
        <f>E36/18</f>
        <v>0.55555555555555558</v>
      </c>
      <c r="G36" s="107">
        <v>11</v>
      </c>
      <c r="H36" s="118">
        <f>G36/21</f>
        <v>0.52380952380952384</v>
      </c>
      <c r="I36" s="107">
        <v>10</v>
      </c>
      <c r="J36" s="118">
        <f>I36/20</f>
        <v>0.5</v>
      </c>
      <c r="K36" s="107">
        <v>10</v>
      </c>
      <c r="L36" s="118">
        <f>K36/20</f>
        <v>0.5</v>
      </c>
      <c r="M36" s="118">
        <f>(L36+J36+H36+F36+D36)/5</f>
        <v>0.54920634920634914</v>
      </c>
    </row>
    <row r="37" spans="1:13" s="27" customFormat="1" ht="30" customHeight="1">
      <c r="A37" s="29">
        <v>16</v>
      </c>
      <c r="B37" s="46" t="s">
        <v>562</v>
      </c>
      <c r="C37" s="107">
        <v>11</v>
      </c>
      <c r="D37" s="118">
        <f>C37/21</f>
        <v>0.52380952380952384</v>
      </c>
      <c r="E37" s="107">
        <v>8</v>
      </c>
      <c r="F37" s="118">
        <f>E37/18</f>
        <v>0.44444444444444442</v>
      </c>
      <c r="G37" s="107">
        <v>15</v>
      </c>
      <c r="H37" s="118">
        <f>G37/21</f>
        <v>0.7142857142857143</v>
      </c>
      <c r="I37" s="107">
        <v>10</v>
      </c>
      <c r="J37" s="118">
        <f>I37/20</f>
        <v>0.5</v>
      </c>
      <c r="K37" s="107">
        <v>10</v>
      </c>
      <c r="L37" s="118">
        <f>K37/20</f>
        <v>0.5</v>
      </c>
      <c r="M37" s="118">
        <f>(L37+J37+H37+F37+D37)/5</f>
        <v>0.5365079365079366</v>
      </c>
    </row>
    <row r="38" spans="1:13" s="27" customFormat="1" ht="30" customHeight="1">
      <c r="A38" s="29">
        <v>32</v>
      </c>
      <c r="B38" s="46" t="s">
        <v>530</v>
      </c>
      <c r="C38" s="107">
        <v>7</v>
      </c>
      <c r="D38" s="118">
        <f>C38/21</f>
        <v>0.33333333333333331</v>
      </c>
      <c r="E38" s="107">
        <v>13</v>
      </c>
      <c r="F38" s="118">
        <f>E38/18</f>
        <v>0.72222222222222221</v>
      </c>
      <c r="G38" s="107">
        <v>11</v>
      </c>
      <c r="H38" s="118">
        <f>G38/21</f>
        <v>0.52380952380952384</v>
      </c>
      <c r="I38" s="107">
        <v>11</v>
      </c>
      <c r="J38" s="118">
        <f>I38/20</f>
        <v>0.55000000000000004</v>
      </c>
      <c r="K38" s="107">
        <v>11</v>
      </c>
      <c r="L38" s="118">
        <f>K38/20</f>
        <v>0.55000000000000004</v>
      </c>
      <c r="M38" s="118">
        <f>(L38+J38+H38+F38+D38)/5</f>
        <v>0.53587301587301595</v>
      </c>
    </row>
    <row r="39" spans="1:13" s="27" customFormat="1" ht="30" customHeight="1">
      <c r="A39" s="29">
        <v>31</v>
      </c>
      <c r="B39" s="46" t="s">
        <v>890</v>
      </c>
      <c r="C39" s="107">
        <v>8</v>
      </c>
      <c r="D39" s="118">
        <f>C39/21</f>
        <v>0.38095238095238093</v>
      </c>
      <c r="E39" s="107">
        <v>10</v>
      </c>
      <c r="F39" s="118">
        <f>E39/18</f>
        <v>0.55555555555555558</v>
      </c>
      <c r="G39" s="107">
        <v>10</v>
      </c>
      <c r="H39" s="118">
        <f>G39/21</f>
        <v>0.47619047619047616</v>
      </c>
      <c r="I39" s="107">
        <v>12</v>
      </c>
      <c r="J39" s="118">
        <f>I39/20</f>
        <v>0.6</v>
      </c>
      <c r="K39" s="107">
        <v>12</v>
      </c>
      <c r="L39" s="118">
        <f>K39/20</f>
        <v>0.6</v>
      </c>
      <c r="M39" s="118">
        <f>(L39+J39+H39+F39+D39)/5</f>
        <v>0.52253968253968253</v>
      </c>
    </row>
    <row r="40" spans="1:13" s="27" customFormat="1" ht="30" customHeight="1">
      <c r="A40" s="29">
        <v>38</v>
      </c>
      <c r="B40" s="46" t="s">
        <v>515</v>
      </c>
      <c r="C40" s="107">
        <v>10</v>
      </c>
      <c r="D40" s="118">
        <f>C40/21</f>
        <v>0.47619047619047616</v>
      </c>
      <c r="E40" s="107">
        <v>11</v>
      </c>
      <c r="F40" s="118">
        <f>E40/18</f>
        <v>0.61111111111111116</v>
      </c>
      <c r="G40" s="107">
        <v>11</v>
      </c>
      <c r="H40" s="118">
        <f>G40/21</f>
        <v>0.52380952380952384</v>
      </c>
      <c r="I40" s="107">
        <v>10</v>
      </c>
      <c r="J40" s="118">
        <f>I40/20</f>
        <v>0.5</v>
      </c>
      <c r="K40" s="107">
        <v>10</v>
      </c>
      <c r="L40" s="118">
        <f>K40/20</f>
        <v>0.5</v>
      </c>
      <c r="M40" s="118">
        <f>(L40+J40+H40+F40+D40)/5</f>
        <v>0.52222222222222225</v>
      </c>
    </row>
    <row r="41" spans="1:13" s="27" customFormat="1" ht="30" customHeight="1">
      <c r="A41" s="29">
        <v>21</v>
      </c>
      <c r="B41" s="46" t="s">
        <v>888</v>
      </c>
      <c r="C41" s="26">
        <v>11</v>
      </c>
      <c r="D41" s="118">
        <f>C41/21</f>
        <v>0.52380952380952384</v>
      </c>
      <c r="E41" s="26">
        <v>11</v>
      </c>
      <c r="F41" s="118">
        <f>E41/18</f>
        <v>0.61111111111111116</v>
      </c>
      <c r="G41" s="26">
        <v>9</v>
      </c>
      <c r="H41" s="118">
        <f>G41/21</f>
        <v>0.42857142857142855</v>
      </c>
      <c r="I41" s="26">
        <v>10</v>
      </c>
      <c r="J41" s="118">
        <f>I41/20</f>
        <v>0.5</v>
      </c>
      <c r="K41" s="26">
        <v>10</v>
      </c>
      <c r="L41" s="118">
        <f>K41/20</f>
        <v>0.5</v>
      </c>
      <c r="M41" s="118">
        <f>(L41+J41+H41+F41+D41)/5</f>
        <v>0.51269841269841265</v>
      </c>
    </row>
    <row r="42" spans="1:13" s="27" customFormat="1" ht="30" customHeight="1">
      <c r="A42" s="29">
        <v>22</v>
      </c>
      <c r="B42" s="46" t="s">
        <v>514</v>
      </c>
      <c r="C42" s="107">
        <v>11</v>
      </c>
      <c r="D42" s="118">
        <f>C42/21</f>
        <v>0.52380952380952384</v>
      </c>
      <c r="E42" s="107">
        <v>9</v>
      </c>
      <c r="F42" s="118">
        <f>E42/18</f>
        <v>0.5</v>
      </c>
      <c r="G42" s="107">
        <v>10</v>
      </c>
      <c r="H42" s="118">
        <f>G42/21</f>
        <v>0.47619047619047616</v>
      </c>
      <c r="I42" s="107">
        <v>10</v>
      </c>
      <c r="J42" s="118">
        <f>I42/20</f>
        <v>0.5</v>
      </c>
      <c r="K42" s="107">
        <v>10</v>
      </c>
      <c r="L42" s="118">
        <f>K42/20</f>
        <v>0.5</v>
      </c>
      <c r="M42" s="118">
        <f>(L42+J42+H42+F42+D42)/5</f>
        <v>0.5</v>
      </c>
    </row>
    <row r="43" spans="1:13" s="27" customFormat="1" ht="30" customHeight="1">
      <c r="A43" s="29">
        <v>5</v>
      </c>
      <c r="B43" s="46" t="s">
        <v>561</v>
      </c>
      <c r="C43" s="107">
        <v>8</v>
      </c>
      <c r="D43" s="118">
        <f>C43/21</f>
        <v>0.38095238095238093</v>
      </c>
      <c r="E43" s="107">
        <v>11</v>
      </c>
      <c r="F43" s="118">
        <f>E43/18</f>
        <v>0.61111111111111116</v>
      </c>
      <c r="G43" s="107">
        <v>9</v>
      </c>
      <c r="H43" s="118">
        <f>G43/21</f>
        <v>0.42857142857142855</v>
      </c>
      <c r="I43" s="107">
        <v>10</v>
      </c>
      <c r="J43" s="118">
        <f>I43/20</f>
        <v>0.5</v>
      </c>
      <c r="K43" s="107">
        <v>10</v>
      </c>
      <c r="L43" s="118">
        <f>K43/20</f>
        <v>0.5</v>
      </c>
      <c r="M43" s="118">
        <f>(L43+J43+H43+F43+D43)/5</f>
        <v>0.48412698412698407</v>
      </c>
    </row>
    <row r="44" spans="1:13" s="27" customFormat="1" ht="30" customHeight="1">
      <c r="A44" s="29">
        <v>2</v>
      </c>
      <c r="B44" s="46" t="s">
        <v>547</v>
      </c>
      <c r="C44" s="107">
        <v>8</v>
      </c>
      <c r="D44" s="118">
        <f>C44/21</f>
        <v>0.38095238095238093</v>
      </c>
      <c r="E44" s="107">
        <v>10</v>
      </c>
      <c r="F44" s="118">
        <f>E44/18</f>
        <v>0.55555555555555558</v>
      </c>
      <c r="G44" s="107">
        <v>8</v>
      </c>
      <c r="H44" s="118">
        <f>G44/21</f>
        <v>0.38095238095238093</v>
      </c>
      <c r="I44" s="107">
        <v>11</v>
      </c>
      <c r="J44" s="118">
        <f>I44/20</f>
        <v>0.55000000000000004</v>
      </c>
      <c r="K44" s="107">
        <v>11</v>
      </c>
      <c r="L44" s="118">
        <f>K44/20</f>
        <v>0.55000000000000004</v>
      </c>
      <c r="M44" s="118">
        <f>(L44+J44+H44+F44+D44)/5</f>
        <v>0.48349206349206347</v>
      </c>
    </row>
    <row r="45" spans="1:13" s="27" customFormat="1" ht="30" customHeight="1">
      <c r="A45" s="29">
        <v>15</v>
      </c>
      <c r="B45" s="46" t="s">
        <v>507</v>
      </c>
      <c r="C45" s="107">
        <v>6</v>
      </c>
      <c r="D45" s="118">
        <f>C45/21</f>
        <v>0.2857142857142857</v>
      </c>
      <c r="E45" s="107">
        <v>9</v>
      </c>
      <c r="F45" s="118">
        <f>E45/18</f>
        <v>0.5</v>
      </c>
      <c r="G45" s="107">
        <v>10</v>
      </c>
      <c r="H45" s="118">
        <f>G45/21</f>
        <v>0.47619047619047616</v>
      </c>
      <c r="I45" s="107">
        <v>11</v>
      </c>
      <c r="J45" s="118">
        <f>I45/20</f>
        <v>0.55000000000000004</v>
      </c>
      <c r="K45" s="107">
        <v>11</v>
      </c>
      <c r="L45" s="118">
        <f>K45/20</f>
        <v>0.55000000000000004</v>
      </c>
      <c r="M45" s="118">
        <f>(L45+J45+H45+F45+D45)/5</f>
        <v>0.4723809523809524</v>
      </c>
    </row>
    <row r="46" spans="1:13" s="27" customFormat="1" ht="30" customHeight="1">
      <c r="A46" s="29">
        <v>18</v>
      </c>
      <c r="B46" s="46" t="s">
        <v>887</v>
      </c>
      <c r="C46" s="107">
        <v>9</v>
      </c>
      <c r="D46" s="118">
        <f>C46/21</f>
        <v>0.42857142857142855</v>
      </c>
      <c r="E46" s="107">
        <v>10</v>
      </c>
      <c r="F46" s="118">
        <f>E46/18</f>
        <v>0.55555555555555558</v>
      </c>
      <c r="G46" s="107">
        <v>9</v>
      </c>
      <c r="H46" s="118">
        <f>G46/21</f>
        <v>0.42857142857142855</v>
      </c>
      <c r="I46" s="107">
        <v>8</v>
      </c>
      <c r="J46" s="118">
        <f>I46/20</f>
        <v>0.4</v>
      </c>
      <c r="K46" s="107">
        <v>8</v>
      </c>
      <c r="L46" s="118">
        <f>K46/20</f>
        <v>0.4</v>
      </c>
      <c r="M46" s="118">
        <f>(L46+J46+H46+F46+D46)/5</f>
        <v>0.44253968253968257</v>
      </c>
    </row>
    <row r="47" spans="1:13" s="27" customFormat="1" ht="30" customHeight="1">
      <c r="A47" s="29">
        <v>48</v>
      </c>
      <c r="B47" s="46" t="s">
        <v>895</v>
      </c>
      <c r="C47" s="31">
        <v>8</v>
      </c>
      <c r="D47" s="118">
        <f>C47/21</f>
        <v>0.38095238095238093</v>
      </c>
      <c r="E47" s="31">
        <v>10</v>
      </c>
      <c r="F47" s="118">
        <f>E47/18</f>
        <v>0.55555555555555558</v>
      </c>
      <c r="G47" s="31">
        <v>10</v>
      </c>
      <c r="H47" s="118">
        <f>G47/21</f>
        <v>0.47619047619047616</v>
      </c>
      <c r="I47" s="31">
        <v>8</v>
      </c>
      <c r="J47" s="118">
        <f>I47/20</f>
        <v>0.4</v>
      </c>
      <c r="K47" s="31">
        <v>8</v>
      </c>
      <c r="L47" s="118">
        <f>K47/20</f>
        <v>0.4</v>
      </c>
      <c r="M47" s="118">
        <f>(L47+J47+H47+F47+D47)/5</f>
        <v>0.44253968253968257</v>
      </c>
    </row>
    <row r="48" spans="1:13" s="27" customFormat="1" ht="30" customHeight="1">
      <c r="A48" s="29">
        <v>20</v>
      </c>
      <c r="B48" s="46" t="s">
        <v>557</v>
      </c>
      <c r="C48" s="26">
        <v>7</v>
      </c>
      <c r="D48" s="118">
        <f>C48/21</f>
        <v>0.33333333333333331</v>
      </c>
      <c r="E48" s="26">
        <v>9</v>
      </c>
      <c r="F48" s="118">
        <f>E48/18</f>
        <v>0.5</v>
      </c>
      <c r="G48" s="26">
        <v>10</v>
      </c>
      <c r="H48" s="118">
        <f>G48/21</f>
        <v>0.47619047619047616</v>
      </c>
      <c r="I48" s="26">
        <v>9</v>
      </c>
      <c r="J48" s="118">
        <f>I48/20</f>
        <v>0.45</v>
      </c>
      <c r="K48" s="26">
        <v>9</v>
      </c>
      <c r="L48" s="118">
        <f>K48/20</f>
        <v>0.45</v>
      </c>
      <c r="M48" s="118">
        <f>(L48+J48+H48+F48+D48)/5</f>
        <v>0.44190476190476191</v>
      </c>
    </row>
    <row r="49" spans="1:13" s="27" customFormat="1" ht="30" customHeight="1">
      <c r="A49" s="29">
        <v>46</v>
      </c>
      <c r="B49" s="46" t="s">
        <v>1037</v>
      </c>
      <c r="C49" s="107">
        <v>8</v>
      </c>
      <c r="D49" s="118">
        <f>C49/21</f>
        <v>0.38095238095238093</v>
      </c>
      <c r="E49" s="107">
        <v>10</v>
      </c>
      <c r="F49" s="118">
        <f>E49/18</f>
        <v>0.55555555555555558</v>
      </c>
      <c r="G49" s="107">
        <v>8</v>
      </c>
      <c r="H49" s="118">
        <f>G49/21</f>
        <v>0.38095238095238093</v>
      </c>
      <c r="I49" s="107">
        <v>8</v>
      </c>
      <c r="J49" s="118">
        <f>I49/20</f>
        <v>0.4</v>
      </c>
      <c r="K49" s="107">
        <v>8</v>
      </c>
      <c r="L49" s="118">
        <f>K49/20</f>
        <v>0.4</v>
      </c>
      <c r="M49" s="118">
        <f>(L49+J49+H49+F49+D49)/5</f>
        <v>0.42349206349206348</v>
      </c>
    </row>
    <row r="50" spans="1:13" s="27" customFormat="1" ht="30" customHeight="1">
      <c r="A50" s="29">
        <v>34</v>
      </c>
      <c r="B50" s="46" t="s">
        <v>892</v>
      </c>
      <c r="C50" s="107">
        <v>7</v>
      </c>
      <c r="D50" s="118">
        <f>C50/21</f>
        <v>0.33333333333333331</v>
      </c>
      <c r="E50" s="107">
        <v>11</v>
      </c>
      <c r="F50" s="118">
        <f>E50/18</f>
        <v>0.61111111111111116</v>
      </c>
      <c r="G50" s="107">
        <v>8</v>
      </c>
      <c r="H50" s="118">
        <f>G50/21</f>
        <v>0.38095238095238093</v>
      </c>
      <c r="I50" s="107">
        <v>7</v>
      </c>
      <c r="J50" s="118">
        <f>I50/20</f>
        <v>0.35</v>
      </c>
      <c r="K50" s="107">
        <v>7</v>
      </c>
      <c r="L50" s="118">
        <f>K50/20</f>
        <v>0.35</v>
      </c>
      <c r="M50" s="118">
        <f>(L50+J50+H50+F50+D50)/5</f>
        <v>0.40507936507936504</v>
      </c>
    </row>
    <row r="51" spans="1:13" s="27" customFormat="1" ht="30" customHeight="1">
      <c r="A51" s="29">
        <v>44</v>
      </c>
      <c r="B51" s="46" t="s">
        <v>543</v>
      </c>
      <c r="C51" s="107">
        <v>6</v>
      </c>
      <c r="D51" s="118">
        <f>C51/21</f>
        <v>0.2857142857142857</v>
      </c>
      <c r="E51" s="107">
        <v>6</v>
      </c>
      <c r="F51" s="118">
        <f>E51/18</f>
        <v>0.33333333333333331</v>
      </c>
      <c r="G51" s="107">
        <v>11</v>
      </c>
      <c r="H51" s="118">
        <f>G51/21</f>
        <v>0.52380952380952384</v>
      </c>
      <c r="I51" s="107">
        <v>8</v>
      </c>
      <c r="J51" s="118">
        <f>I51/20</f>
        <v>0.4</v>
      </c>
      <c r="K51" s="107">
        <v>8</v>
      </c>
      <c r="L51" s="118">
        <f>K51/20</f>
        <v>0.4</v>
      </c>
      <c r="M51" s="118">
        <f>(L51+J51+H51+F51+D51)/5</f>
        <v>0.38857142857142862</v>
      </c>
    </row>
    <row r="52" spans="1:13" ht="30" customHeight="1">
      <c r="A52" s="29">
        <v>6</v>
      </c>
      <c r="B52" s="46" t="s">
        <v>521</v>
      </c>
      <c r="C52" s="107">
        <v>6</v>
      </c>
      <c r="D52" s="118">
        <f>C52/21</f>
        <v>0.2857142857142857</v>
      </c>
      <c r="E52" s="107">
        <v>6</v>
      </c>
      <c r="F52" s="118">
        <f>E52/18</f>
        <v>0.33333333333333331</v>
      </c>
      <c r="G52" s="107">
        <v>5</v>
      </c>
      <c r="H52" s="118">
        <f>G52/21</f>
        <v>0.23809523809523808</v>
      </c>
      <c r="I52" s="107">
        <v>6</v>
      </c>
      <c r="J52" s="118">
        <f>I52/20</f>
        <v>0.3</v>
      </c>
      <c r="K52" s="107">
        <v>6</v>
      </c>
      <c r="L52" s="118">
        <f>K52/20</f>
        <v>0.3</v>
      </c>
      <c r="M52" s="118">
        <f>(L52+J52+H52+F52+D52)/5</f>
        <v>0.29142857142857137</v>
      </c>
    </row>
    <row r="53" spans="1:13" ht="30" customHeight="1">
      <c r="A53" s="29">
        <v>28</v>
      </c>
      <c r="B53" s="46" t="s">
        <v>548</v>
      </c>
      <c r="C53" s="107">
        <v>2</v>
      </c>
      <c r="D53" s="118">
        <f>C53/21</f>
        <v>9.5238095238095233E-2</v>
      </c>
      <c r="E53" s="107">
        <v>11</v>
      </c>
      <c r="F53" s="118">
        <f>E53/18</f>
        <v>0.61111111111111116</v>
      </c>
      <c r="G53" s="107">
        <v>5</v>
      </c>
      <c r="H53" s="118">
        <f>G53/21</f>
        <v>0.23809523809523808</v>
      </c>
      <c r="I53" s="107">
        <v>2</v>
      </c>
      <c r="J53" s="118">
        <f>I53/20</f>
        <v>0.1</v>
      </c>
      <c r="K53" s="107">
        <v>2</v>
      </c>
      <c r="L53" s="118">
        <f>K53/20</f>
        <v>0.1</v>
      </c>
      <c r="M53" s="118">
        <f>(L53+J53+H53+F53+D53)/5</f>
        <v>0.22888888888888886</v>
      </c>
    </row>
    <row r="54" spans="1:13" ht="30" customHeight="1">
      <c r="A54" s="29">
        <v>36</v>
      </c>
      <c r="B54" s="46" t="s">
        <v>541</v>
      </c>
      <c r="C54" s="107">
        <v>4</v>
      </c>
      <c r="D54" s="118">
        <f>C54/21</f>
        <v>0.19047619047619047</v>
      </c>
      <c r="E54" s="107">
        <v>6</v>
      </c>
      <c r="F54" s="118">
        <f>E54/18</f>
        <v>0.33333333333333331</v>
      </c>
      <c r="G54" s="107">
        <v>6</v>
      </c>
      <c r="H54" s="118">
        <f>G54/21</f>
        <v>0.2857142857142857</v>
      </c>
      <c r="I54" s="107">
        <v>3</v>
      </c>
      <c r="J54" s="118">
        <f>I54/20</f>
        <v>0.15</v>
      </c>
      <c r="K54" s="107">
        <v>3</v>
      </c>
      <c r="L54" s="118">
        <f>K54/20</f>
        <v>0.15</v>
      </c>
      <c r="M54" s="118">
        <f>(L54+J54+H54+F54+D54)/5</f>
        <v>0.22190476190476188</v>
      </c>
    </row>
    <row r="55" spans="1:13" ht="30" customHeight="1">
      <c r="A55" s="29">
        <v>23</v>
      </c>
      <c r="B55" s="46" t="s">
        <v>889</v>
      </c>
      <c r="C55" s="107">
        <v>1</v>
      </c>
      <c r="D55" s="118">
        <f>C55/21</f>
        <v>4.7619047619047616E-2</v>
      </c>
      <c r="E55" s="107">
        <v>2</v>
      </c>
      <c r="F55" s="118">
        <f>E55/18</f>
        <v>0.1111111111111111</v>
      </c>
      <c r="G55" s="107">
        <v>1</v>
      </c>
      <c r="H55" s="118">
        <f>G55/21</f>
        <v>4.7619047619047616E-2</v>
      </c>
      <c r="I55" s="107">
        <v>1</v>
      </c>
      <c r="J55" s="118">
        <f>I55/20</f>
        <v>0.05</v>
      </c>
      <c r="K55" s="107">
        <v>1</v>
      </c>
      <c r="L55" s="118">
        <f>K55/20</f>
        <v>0.05</v>
      </c>
      <c r="M55" s="118">
        <f>(L55+J55+H55+F55+D55)/5</f>
        <v>6.1269841269841266E-2</v>
      </c>
    </row>
    <row r="56" spans="1:13" ht="30" customHeight="1">
      <c r="A56" s="29">
        <v>14</v>
      </c>
      <c r="B56" s="46" t="s">
        <v>141</v>
      </c>
      <c r="C56" s="107">
        <v>0</v>
      </c>
      <c r="D56" s="118">
        <f>C56/21</f>
        <v>0</v>
      </c>
      <c r="E56" s="107">
        <v>1</v>
      </c>
      <c r="F56" s="118">
        <f>E56/18</f>
        <v>5.5555555555555552E-2</v>
      </c>
      <c r="G56" s="107">
        <v>0</v>
      </c>
      <c r="H56" s="118">
        <f>G56/21</f>
        <v>0</v>
      </c>
      <c r="I56" s="107">
        <v>0</v>
      </c>
      <c r="J56" s="118">
        <f>I56/20</f>
        <v>0</v>
      </c>
      <c r="K56" s="107">
        <v>0</v>
      </c>
      <c r="L56" s="118">
        <f>K56/20</f>
        <v>0</v>
      </c>
      <c r="M56" s="118">
        <f>(L56+J56+H56+F56+D56)/5</f>
        <v>1.111111111111111E-2</v>
      </c>
    </row>
    <row r="57" spans="1:13" ht="30" customHeight="1">
      <c r="A57" s="57"/>
    </row>
    <row r="58" spans="1:13" ht="30" customHeight="1">
      <c r="A58" s="58"/>
    </row>
    <row r="59" spans="1:13" ht="30" customHeight="1">
      <c r="A59" s="58"/>
    </row>
  </sheetData>
  <autoFilter ref="A5:M5">
    <sortState ref="A6:M56">
      <sortCondition descending="1" ref="M5"/>
    </sortState>
  </autoFilter>
  <mergeCells count="6">
    <mergeCell ref="K2:L2"/>
    <mergeCell ref="A1:L1"/>
    <mergeCell ref="C2:D2"/>
    <mergeCell ref="E2:F2"/>
    <mergeCell ref="G2:H2"/>
    <mergeCell ref="I2:J2"/>
  </mergeCells>
  <pageMargins left="0.45" right="0.45" top="0.75" bottom="0.75" header="0.3" footer="0.3"/>
  <pageSetup paperSize="9" scale="80" fitToWidth="2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topLeftCell="A45" workbookViewId="0">
      <selection activeCell="O54" sqref="O54"/>
    </sheetView>
  </sheetViews>
  <sheetFormatPr defaultRowHeight="24.95" customHeight="1"/>
  <cols>
    <col min="1" max="1" width="8.42578125" style="9" bestFit="1" customWidth="1"/>
    <col min="2" max="2" width="22.85546875" style="9" customWidth="1"/>
    <col min="3" max="3" width="6.85546875" style="19" customWidth="1"/>
    <col min="4" max="4" width="6.42578125" style="19" customWidth="1"/>
    <col min="5" max="5" width="7.85546875" style="19" customWidth="1"/>
    <col min="6" max="6" width="8" style="19" customWidth="1"/>
    <col min="7" max="7" width="7.85546875" style="19" customWidth="1"/>
    <col min="8" max="8" width="8" style="19" customWidth="1"/>
    <col min="9" max="9" width="8.42578125" style="19" customWidth="1"/>
    <col min="10" max="10" width="8.28515625" style="19" customWidth="1"/>
    <col min="11" max="11" width="8.5703125" style="19" customWidth="1"/>
    <col min="12" max="12" width="7" style="19" customWidth="1"/>
    <col min="13" max="13" width="10.7109375" style="19" customWidth="1"/>
    <col min="14" max="16384" width="9.140625" style="9"/>
  </cols>
  <sheetData>
    <row r="1" spans="1:13" s="27" customFormat="1" ht="24.95" customHeight="1">
      <c r="A1" s="169" t="s">
        <v>967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15"/>
    </row>
    <row r="2" spans="1:13" s="27" customFormat="1" ht="34.5" customHeight="1">
      <c r="A2" s="84"/>
      <c r="B2" s="98" t="s">
        <v>388</v>
      </c>
      <c r="C2" s="157" t="s">
        <v>1003</v>
      </c>
      <c r="D2" s="157"/>
      <c r="E2" s="157" t="s">
        <v>1001</v>
      </c>
      <c r="F2" s="157"/>
      <c r="G2" s="153" t="s">
        <v>999</v>
      </c>
      <c r="H2" s="154"/>
      <c r="I2" s="165" t="s">
        <v>1002</v>
      </c>
      <c r="J2" s="166"/>
      <c r="K2" s="153" t="s">
        <v>996</v>
      </c>
      <c r="L2" s="154"/>
      <c r="M2" s="86"/>
    </row>
    <row r="3" spans="1:13" s="27" customFormat="1" ht="24.95" customHeight="1">
      <c r="A3" s="69"/>
      <c r="B3" s="75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" t="s">
        <v>1019</v>
      </c>
      <c r="L3" s="71" t="s">
        <v>983</v>
      </c>
      <c r="M3" s="71" t="s">
        <v>1019</v>
      </c>
    </row>
    <row r="4" spans="1:13" s="27" customFormat="1" ht="24.95" customHeight="1">
      <c r="A4" s="88"/>
      <c r="B4" s="75" t="s">
        <v>984</v>
      </c>
      <c r="C4" s="89">
        <v>20</v>
      </c>
      <c r="D4" s="116"/>
      <c r="E4" s="89">
        <v>19</v>
      </c>
      <c r="F4" s="116"/>
      <c r="G4" s="89">
        <v>18</v>
      </c>
      <c r="H4" s="116"/>
      <c r="I4" s="90">
        <v>19</v>
      </c>
      <c r="J4" s="117"/>
      <c r="K4" s="89">
        <v>19</v>
      </c>
      <c r="L4" s="118"/>
      <c r="M4" s="91" t="s">
        <v>985</v>
      </c>
    </row>
    <row r="5" spans="1:13" s="18" customFormat="1" ht="20.25" customHeight="1">
      <c r="A5" s="87" t="s">
        <v>455</v>
      </c>
      <c r="B5" s="75" t="s">
        <v>461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27" customFormat="1" ht="30" customHeight="1">
      <c r="A6" s="31">
        <v>45</v>
      </c>
      <c r="B6" s="46" t="s">
        <v>1038</v>
      </c>
      <c r="C6" s="107">
        <v>17</v>
      </c>
      <c r="D6" s="118">
        <f>C6/20</f>
        <v>0.85</v>
      </c>
      <c r="E6" s="107">
        <v>16</v>
      </c>
      <c r="F6" s="118">
        <f>E6/19</f>
        <v>0.84210526315789469</v>
      </c>
      <c r="G6" s="107">
        <v>14</v>
      </c>
      <c r="H6" s="118">
        <f>G6/18</f>
        <v>0.77777777777777779</v>
      </c>
      <c r="I6" s="107">
        <v>12</v>
      </c>
      <c r="J6" s="118">
        <f>I6/19</f>
        <v>0.63157894736842102</v>
      </c>
      <c r="K6" s="107">
        <v>12</v>
      </c>
      <c r="L6" s="118">
        <f>K6/19</f>
        <v>0.63157894736842102</v>
      </c>
      <c r="M6" s="118">
        <f>(L6+J6+H6+F6+D6)/5</f>
        <v>0.74660818713450294</v>
      </c>
    </row>
    <row r="7" spans="1:13" s="27" customFormat="1" ht="30" customHeight="1">
      <c r="A7" s="31">
        <v>39</v>
      </c>
      <c r="B7" s="46" t="s">
        <v>726</v>
      </c>
      <c r="C7" s="107">
        <v>12</v>
      </c>
      <c r="D7" s="118">
        <f>C7/20</f>
        <v>0.6</v>
      </c>
      <c r="E7" s="107">
        <v>14</v>
      </c>
      <c r="F7" s="118">
        <f>E7/19</f>
        <v>0.73684210526315785</v>
      </c>
      <c r="G7" s="107">
        <v>13</v>
      </c>
      <c r="H7" s="118">
        <f>G7/18</f>
        <v>0.72222222222222221</v>
      </c>
      <c r="I7" s="107">
        <v>12</v>
      </c>
      <c r="J7" s="118">
        <f>I7/19</f>
        <v>0.63157894736842102</v>
      </c>
      <c r="K7" s="107">
        <v>12</v>
      </c>
      <c r="L7" s="118">
        <f>K7/19</f>
        <v>0.63157894736842102</v>
      </c>
      <c r="M7" s="118">
        <f>(L7+J7+H7+F7+D7)/5</f>
        <v>0.6644444444444445</v>
      </c>
    </row>
    <row r="8" spans="1:13" s="27" customFormat="1" ht="30" customHeight="1">
      <c r="A8" s="31">
        <v>4</v>
      </c>
      <c r="B8" s="46" t="s">
        <v>961</v>
      </c>
      <c r="C8" s="107">
        <v>13</v>
      </c>
      <c r="D8" s="118">
        <f>C8/20</f>
        <v>0.65</v>
      </c>
      <c r="E8" s="107">
        <v>14</v>
      </c>
      <c r="F8" s="118">
        <f>E8/19</f>
        <v>0.73684210526315785</v>
      </c>
      <c r="G8" s="107">
        <v>12</v>
      </c>
      <c r="H8" s="118">
        <f>G8/18</f>
        <v>0.66666666666666663</v>
      </c>
      <c r="I8" s="107">
        <v>12</v>
      </c>
      <c r="J8" s="118">
        <f>I8/19</f>
        <v>0.63157894736842102</v>
      </c>
      <c r="K8" s="107">
        <v>12</v>
      </c>
      <c r="L8" s="118">
        <f>K8/19</f>
        <v>0.63157894736842102</v>
      </c>
      <c r="M8" s="118">
        <f>(L8+J8+H8+F8+D8)/5</f>
        <v>0.66333333333333333</v>
      </c>
    </row>
    <row r="9" spans="1:13" s="27" customFormat="1" ht="30" customHeight="1">
      <c r="A9" s="31">
        <v>21</v>
      </c>
      <c r="B9" s="46" t="s">
        <v>519</v>
      </c>
      <c r="C9" s="107">
        <v>14</v>
      </c>
      <c r="D9" s="118">
        <f>C9/20</f>
        <v>0.7</v>
      </c>
      <c r="E9" s="107">
        <v>13</v>
      </c>
      <c r="F9" s="118">
        <f>E9/19</f>
        <v>0.68421052631578949</v>
      </c>
      <c r="G9" s="107">
        <v>13</v>
      </c>
      <c r="H9" s="118">
        <f>G9/18</f>
        <v>0.72222222222222221</v>
      </c>
      <c r="I9" s="107">
        <v>11</v>
      </c>
      <c r="J9" s="118">
        <f>I9/19</f>
        <v>0.57894736842105265</v>
      </c>
      <c r="K9" s="107">
        <v>11</v>
      </c>
      <c r="L9" s="118">
        <f>K9/19</f>
        <v>0.57894736842105265</v>
      </c>
      <c r="M9" s="118">
        <f>(L9+J9+H9+F9+D9)/5</f>
        <v>0.65286549707602348</v>
      </c>
    </row>
    <row r="10" spans="1:13" s="27" customFormat="1" ht="30" customHeight="1">
      <c r="A10" s="31">
        <v>32</v>
      </c>
      <c r="B10" s="46" t="s">
        <v>727</v>
      </c>
      <c r="C10" s="107">
        <v>13</v>
      </c>
      <c r="D10" s="118">
        <f>C10/20</f>
        <v>0.65</v>
      </c>
      <c r="E10" s="107">
        <v>14</v>
      </c>
      <c r="F10" s="118">
        <f>E10/19</f>
        <v>0.73684210526315785</v>
      </c>
      <c r="G10" s="107">
        <v>11</v>
      </c>
      <c r="H10" s="118">
        <f>G10/18</f>
        <v>0.61111111111111116</v>
      </c>
      <c r="I10" s="107">
        <v>12</v>
      </c>
      <c r="J10" s="118">
        <f>I10/19</f>
        <v>0.63157894736842102</v>
      </c>
      <c r="K10" s="107">
        <v>12</v>
      </c>
      <c r="L10" s="118">
        <f>K10/19</f>
        <v>0.63157894736842102</v>
      </c>
      <c r="M10" s="118">
        <f>(L10+J10+H10+F10+D10)/5</f>
        <v>0.65222222222222226</v>
      </c>
    </row>
    <row r="11" spans="1:13" s="27" customFormat="1" ht="30" customHeight="1">
      <c r="A11" s="31">
        <v>38</v>
      </c>
      <c r="B11" s="46" t="s">
        <v>725</v>
      </c>
      <c r="C11" s="107">
        <v>14</v>
      </c>
      <c r="D11" s="118">
        <f>C11/20</f>
        <v>0.7</v>
      </c>
      <c r="E11" s="107">
        <v>14</v>
      </c>
      <c r="F11" s="118">
        <f>E11/19</f>
        <v>0.73684210526315785</v>
      </c>
      <c r="G11" s="107">
        <v>10</v>
      </c>
      <c r="H11" s="118">
        <f>G11/18</f>
        <v>0.55555555555555558</v>
      </c>
      <c r="I11" s="107">
        <v>12</v>
      </c>
      <c r="J11" s="118">
        <f>I11/19</f>
        <v>0.63157894736842102</v>
      </c>
      <c r="K11" s="107">
        <v>12</v>
      </c>
      <c r="L11" s="118">
        <f>K11/19</f>
        <v>0.63157894736842102</v>
      </c>
      <c r="M11" s="118">
        <f>(L11+J11+H11+F11+D11)/5</f>
        <v>0.65111111111111108</v>
      </c>
    </row>
    <row r="12" spans="1:13" s="27" customFormat="1" ht="30" customHeight="1">
      <c r="A12" s="31">
        <v>2</v>
      </c>
      <c r="B12" s="46" t="s">
        <v>558</v>
      </c>
      <c r="C12" s="107">
        <v>13</v>
      </c>
      <c r="D12" s="118">
        <f>C12/20</f>
        <v>0.65</v>
      </c>
      <c r="E12" s="107">
        <v>12</v>
      </c>
      <c r="F12" s="118">
        <f>E12/19</f>
        <v>0.63157894736842102</v>
      </c>
      <c r="G12" s="107">
        <v>13</v>
      </c>
      <c r="H12" s="118">
        <f>G12/18</f>
        <v>0.72222222222222221</v>
      </c>
      <c r="I12" s="107">
        <v>11</v>
      </c>
      <c r="J12" s="118">
        <f>I12/19</f>
        <v>0.57894736842105265</v>
      </c>
      <c r="K12" s="107">
        <v>11</v>
      </c>
      <c r="L12" s="118">
        <f>K12/19</f>
        <v>0.57894736842105265</v>
      </c>
      <c r="M12" s="118">
        <f>(L12+J12+H12+F12+D12)/5</f>
        <v>0.63233918128654976</v>
      </c>
    </row>
    <row r="13" spans="1:13" s="27" customFormat="1" ht="30" customHeight="1">
      <c r="A13" s="31">
        <v>25</v>
      </c>
      <c r="B13" s="46" t="s">
        <v>522</v>
      </c>
      <c r="C13" s="107">
        <v>13</v>
      </c>
      <c r="D13" s="118">
        <f>C13/20</f>
        <v>0.65</v>
      </c>
      <c r="E13" s="107">
        <v>13</v>
      </c>
      <c r="F13" s="118">
        <f>E13/19</f>
        <v>0.68421052631578949</v>
      </c>
      <c r="G13" s="107">
        <v>12</v>
      </c>
      <c r="H13" s="118">
        <f>G13/18</f>
        <v>0.66666666666666663</v>
      </c>
      <c r="I13" s="107">
        <v>11</v>
      </c>
      <c r="J13" s="118">
        <f>I13/19</f>
        <v>0.57894736842105265</v>
      </c>
      <c r="K13" s="107">
        <v>11</v>
      </c>
      <c r="L13" s="118">
        <f>K13/19</f>
        <v>0.57894736842105265</v>
      </c>
      <c r="M13" s="118">
        <f>(L13+J13+H13+F13+D13)/5</f>
        <v>0.63175438596491218</v>
      </c>
    </row>
    <row r="14" spans="1:13" s="27" customFormat="1" ht="30" customHeight="1">
      <c r="A14" s="31">
        <v>33</v>
      </c>
      <c r="B14" s="46" t="s">
        <v>525</v>
      </c>
      <c r="C14" s="107">
        <v>14</v>
      </c>
      <c r="D14" s="118">
        <f>C14/20</f>
        <v>0.7</v>
      </c>
      <c r="E14" s="107">
        <v>13</v>
      </c>
      <c r="F14" s="118">
        <f>E14/19</f>
        <v>0.68421052631578949</v>
      </c>
      <c r="G14" s="107">
        <v>11</v>
      </c>
      <c r="H14" s="118">
        <f>G14/18</f>
        <v>0.61111111111111116</v>
      </c>
      <c r="I14" s="107">
        <v>11</v>
      </c>
      <c r="J14" s="118">
        <f>I14/19</f>
        <v>0.57894736842105265</v>
      </c>
      <c r="K14" s="107">
        <v>11</v>
      </c>
      <c r="L14" s="118">
        <f>K14/19</f>
        <v>0.57894736842105265</v>
      </c>
      <c r="M14" s="118">
        <f>(L14+J14+H14+F14+D14)/5</f>
        <v>0.63064327485380112</v>
      </c>
    </row>
    <row r="15" spans="1:13" s="27" customFormat="1" ht="30" customHeight="1">
      <c r="A15" s="31">
        <v>8</v>
      </c>
      <c r="B15" s="46" t="s">
        <v>504</v>
      </c>
      <c r="C15" s="107">
        <v>13</v>
      </c>
      <c r="D15" s="118">
        <f>C15/20</f>
        <v>0.65</v>
      </c>
      <c r="E15" s="107">
        <v>12</v>
      </c>
      <c r="F15" s="118">
        <f>E15/19</f>
        <v>0.63157894736842102</v>
      </c>
      <c r="G15" s="107">
        <v>12</v>
      </c>
      <c r="H15" s="118">
        <f>G15/18</f>
        <v>0.66666666666666663</v>
      </c>
      <c r="I15" s="107">
        <v>10</v>
      </c>
      <c r="J15" s="118">
        <f>I15/19</f>
        <v>0.52631578947368418</v>
      </c>
      <c r="K15" s="107">
        <v>10</v>
      </c>
      <c r="L15" s="118">
        <f>K15/19</f>
        <v>0.52631578947368418</v>
      </c>
      <c r="M15" s="118">
        <f>(L15+J15+H15+F15+D15)/5</f>
        <v>0.60017543859649125</v>
      </c>
    </row>
    <row r="16" spans="1:13" s="27" customFormat="1" ht="30" customHeight="1">
      <c r="A16" s="31">
        <v>15</v>
      </c>
      <c r="B16" s="46" t="s">
        <v>506</v>
      </c>
      <c r="C16" s="107">
        <v>13</v>
      </c>
      <c r="D16" s="118">
        <f>C16/20</f>
        <v>0.65</v>
      </c>
      <c r="E16" s="107">
        <v>11</v>
      </c>
      <c r="F16" s="118">
        <f>E16/19</f>
        <v>0.57894736842105265</v>
      </c>
      <c r="G16" s="107">
        <v>12</v>
      </c>
      <c r="H16" s="118">
        <f>G16/18</f>
        <v>0.66666666666666663</v>
      </c>
      <c r="I16" s="107">
        <v>10</v>
      </c>
      <c r="J16" s="118">
        <f>I16/19</f>
        <v>0.52631578947368418</v>
      </c>
      <c r="K16" s="107">
        <v>10</v>
      </c>
      <c r="L16" s="118">
        <f>K16/19</f>
        <v>0.52631578947368418</v>
      </c>
      <c r="M16" s="118">
        <f>(L16+J16+H16+F16+D16)/5</f>
        <v>0.58964912280701753</v>
      </c>
    </row>
    <row r="17" spans="1:13" s="27" customFormat="1" ht="30" customHeight="1">
      <c r="A17" s="31">
        <v>40</v>
      </c>
      <c r="B17" s="46" t="s">
        <v>723</v>
      </c>
      <c r="C17" s="107">
        <v>12</v>
      </c>
      <c r="D17" s="118">
        <f>C17/20</f>
        <v>0.6</v>
      </c>
      <c r="E17" s="107">
        <v>11</v>
      </c>
      <c r="F17" s="118">
        <f>E17/19</f>
        <v>0.57894736842105265</v>
      </c>
      <c r="G17" s="107">
        <v>11</v>
      </c>
      <c r="H17" s="118">
        <f>G17/18</f>
        <v>0.61111111111111116</v>
      </c>
      <c r="I17" s="107">
        <v>11</v>
      </c>
      <c r="J17" s="118">
        <f>I17/19</f>
        <v>0.57894736842105265</v>
      </c>
      <c r="K17" s="107">
        <v>11</v>
      </c>
      <c r="L17" s="118">
        <f>K17/19</f>
        <v>0.57894736842105265</v>
      </c>
      <c r="M17" s="118">
        <f>(L17+J17+H17+F17+D17)/5</f>
        <v>0.58959064327485389</v>
      </c>
    </row>
    <row r="18" spans="1:13" s="27" customFormat="1" ht="30" customHeight="1">
      <c r="A18" s="31">
        <v>26</v>
      </c>
      <c r="B18" s="46" t="s">
        <v>901</v>
      </c>
      <c r="C18" s="107">
        <v>10</v>
      </c>
      <c r="D18" s="118">
        <f>C18/20</f>
        <v>0.5</v>
      </c>
      <c r="E18" s="107">
        <v>11</v>
      </c>
      <c r="F18" s="118">
        <f>E18/19</f>
        <v>0.57894736842105265</v>
      </c>
      <c r="G18" s="107">
        <v>12</v>
      </c>
      <c r="H18" s="118">
        <f>G18/18</f>
        <v>0.66666666666666663</v>
      </c>
      <c r="I18" s="107">
        <v>11</v>
      </c>
      <c r="J18" s="118">
        <f>I18/19</f>
        <v>0.57894736842105265</v>
      </c>
      <c r="K18" s="107">
        <v>11</v>
      </c>
      <c r="L18" s="118">
        <f>K18/19</f>
        <v>0.57894736842105265</v>
      </c>
      <c r="M18" s="118">
        <f>(L18+J18+H18+F18+D18)/5</f>
        <v>0.58070175438596494</v>
      </c>
    </row>
    <row r="19" spans="1:13" s="27" customFormat="1" ht="30" customHeight="1">
      <c r="A19" s="31">
        <v>23</v>
      </c>
      <c r="B19" s="46" t="s">
        <v>528</v>
      </c>
      <c r="C19" s="107">
        <v>11</v>
      </c>
      <c r="D19" s="118">
        <f>C19/20</f>
        <v>0.55000000000000004</v>
      </c>
      <c r="E19" s="107">
        <v>11</v>
      </c>
      <c r="F19" s="118">
        <f>E19/19</f>
        <v>0.57894736842105265</v>
      </c>
      <c r="G19" s="107">
        <v>11</v>
      </c>
      <c r="H19" s="118">
        <f>G19/18</f>
        <v>0.61111111111111116</v>
      </c>
      <c r="I19" s="107">
        <v>11</v>
      </c>
      <c r="J19" s="118">
        <f>I19/19</f>
        <v>0.57894736842105265</v>
      </c>
      <c r="K19" s="107">
        <v>11</v>
      </c>
      <c r="L19" s="118">
        <f>K19/19</f>
        <v>0.57894736842105265</v>
      </c>
      <c r="M19" s="118">
        <f>(L19+J19+H19+F19+D19)/5</f>
        <v>0.57959064327485377</v>
      </c>
    </row>
    <row r="20" spans="1:13" s="27" customFormat="1" ht="30" customHeight="1">
      <c r="A20" s="31">
        <v>6</v>
      </c>
      <c r="B20" s="46" t="s">
        <v>510</v>
      </c>
      <c r="C20" s="107">
        <v>11</v>
      </c>
      <c r="D20" s="118">
        <f>C20/20</f>
        <v>0.55000000000000004</v>
      </c>
      <c r="E20" s="107">
        <v>12</v>
      </c>
      <c r="F20" s="118">
        <f>E20/19</f>
        <v>0.63157894736842102</v>
      </c>
      <c r="G20" s="107">
        <v>10</v>
      </c>
      <c r="H20" s="118">
        <f>G20/18</f>
        <v>0.55555555555555558</v>
      </c>
      <c r="I20" s="107">
        <v>11</v>
      </c>
      <c r="J20" s="118">
        <f>I20/19</f>
        <v>0.57894736842105265</v>
      </c>
      <c r="K20" s="107">
        <v>11</v>
      </c>
      <c r="L20" s="118">
        <f>K20/19</f>
        <v>0.57894736842105265</v>
      </c>
      <c r="M20" s="118">
        <f>(L20+J20+H20+F20+D20)/5</f>
        <v>0.5790058479532163</v>
      </c>
    </row>
    <row r="21" spans="1:13" s="27" customFormat="1" ht="30" customHeight="1">
      <c r="A21" s="31">
        <v>28</v>
      </c>
      <c r="B21" s="46" t="s">
        <v>560</v>
      </c>
      <c r="C21" s="107">
        <v>11</v>
      </c>
      <c r="D21" s="118">
        <f>C21/20</f>
        <v>0.55000000000000004</v>
      </c>
      <c r="E21" s="107">
        <v>12</v>
      </c>
      <c r="F21" s="118">
        <f>E21/19</f>
        <v>0.63157894736842102</v>
      </c>
      <c r="G21" s="107">
        <v>10</v>
      </c>
      <c r="H21" s="118">
        <f>G21/18</f>
        <v>0.55555555555555558</v>
      </c>
      <c r="I21" s="107">
        <v>11</v>
      </c>
      <c r="J21" s="118">
        <f>I21/19</f>
        <v>0.57894736842105265</v>
      </c>
      <c r="K21" s="107">
        <v>11</v>
      </c>
      <c r="L21" s="118">
        <f>K21/19</f>
        <v>0.57894736842105265</v>
      </c>
      <c r="M21" s="118">
        <f>(L21+J21+H21+F21+D21)/5</f>
        <v>0.5790058479532163</v>
      </c>
    </row>
    <row r="22" spans="1:13" s="27" customFormat="1" ht="30" customHeight="1">
      <c r="A22" s="31">
        <v>43</v>
      </c>
      <c r="B22" s="46" t="s">
        <v>964</v>
      </c>
      <c r="C22" s="107">
        <v>11</v>
      </c>
      <c r="D22" s="118">
        <f>C22/20</f>
        <v>0.55000000000000004</v>
      </c>
      <c r="E22" s="107">
        <v>11</v>
      </c>
      <c r="F22" s="118">
        <f>E22/19</f>
        <v>0.57894736842105265</v>
      </c>
      <c r="G22" s="107">
        <v>12</v>
      </c>
      <c r="H22" s="118">
        <f>G22/18</f>
        <v>0.66666666666666663</v>
      </c>
      <c r="I22" s="107">
        <v>10</v>
      </c>
      <c r="J22" s="118">
        <f>I22/19</f>
        <v>0.52631578947368418</v>
      </c>
      <c r="K22" s="107">
        <v>10</v>
      </c>
      <c r="L22" s="118">
        <f>K22/19</f>
        <v>0.52631578947368418</v>
      </c>
      <c r="M22" s="118">
        <f>(L22+J22+H22+F22+D22)/5</f>
        <v>0.56964912280701763</v>
      </c>
    </row>
    <row r="23" spans="1:13" s="27" customFormat="1" ht="30" customHeight="1">
      <c r="A23" s="31">
        <v>34</v>
      </c>
      <c r="B23" s="46" t="s">
        <v>517</v>
      </c>
      <c r="C23" s="107">
        <v>10</v>
      </c>
      <c r="D23" s="118">
        <f>C23/20</f>
        <v>0.5</v>
      </c>
      <c r="E23" s="107">
        <v>11</v>
      </c>
      <c r="F23" s="118">
        <f>E23/19</f>
        <v>0.57894736842105265</v>
      </c>
      <c r="G23" s="107">
        <v>11</v>
      </c>
      <c r="H23" s="118">
        <f>G23/18</f>
        <v>0.61111111111111116</v>
      </c>
      <c r="I23" s="107">
        <v>11</v>
      </c>
      <c r="J23" s="118">
        <f>I23/19</f>
        <v>0.57894736842105265</v>
      </c>
      <c r="K23" s="107">
        <v>11</v>
      </c>
      <c r="L23" s="118">
        <f>K23/19</f>
        <v>0.57894736842105265</v>
      </c>
      <c r="M23" s="118">
        <f>(L23+J23+H23+F23+D23)/5</f>
        <v>0.56959064327485387</v>
      </c>
    </row>
    <row r="24" spans="1:13" s="32" customFormat="1" ht="30" customHeight="1">
      <c r="A24" s="31">
        <v>44</v>
      </c>
      <c r="B24" s="46" t="s">
        <v>902</v>
      </c>
      <c r="C24" s="107">
        <v>11</v>
      </c>
      <c r="D24" s="118">
        <f>C24/20</f>
        <v>0.55000000000000004</v>
      </c>
      <c r="E24" s="107">
        <v>11</v>
      </c>
      <c r="F24" s="118">
        <f>E24/19</f>
        <v>0.57894736842105265</v>
      </c>
      <c r="G24" s="107">
        <v>11</v>
      </c>
      <c r="H24" s="118">
        <f>G24/18</f>
        <v>0.61111111111111116</v>
      </c>
      <c r="I24" s="107">
        <v>10</v>
      </c>
      <c r="J24" s="118">
        <f>I24/19</f>
        <v>0.52631578947368418</v>
      </c>
      <c r="K24" s="107">
        <v>10</v>
      </c>
      <c r="L24" s="118">
        <f>K24/19</f>
        <v>0.52631578947368418</v>
      </c>
      <c r="M24" s="118">
        <f>(L24+J24+H24+F24+D24)/5</f>
        <v>0.55853801169590633</v>
      </c>
    </row>
    <row r="25" spans="1:13" s="32" customFormat="1" ht="30" customHeight="1">
      <c r="A25" s="31">
        <v>35</v>
      </c>
      <c r="B25" s="46" t="s">
        <v>532</v>
      </c>
      <c r="C25" s="107">
        <v>10</v>
      </c>
      <c r="D25" s="118">
        <f>C25/20</f>
        <v>0.5</v>
      </c>
      <c r="E25" s="107">
        <v>9</v>
      </c>
      <c r="F25" s="118">
        <f>E25/19</f>
        <v>0.47368421052631576</v>
      </c>
      <c r="G25" s="107">
        <v>10</v>
      </c>
      <c r="H25" s="118">
        <f>G25/18</f>
        <v>0.55555555555555558</v>
      </c>
      <c r="I25" s="107">
        <v>12</v>
      </c>
      <c r="J25" s="118">
        <f>I25/19</f>
        <v>0.63157894736842102</v>
      </c>
      <c r="K25" s="107">
        <v>12</v>
      </c>
      <c r="L25" s="118">
        <f>K25/19</f>
        <v>0.63157894736842102</v>
      </c>
      <c r="M25" s="118">
        <f>(L25+J25+H25+F25+D25)/5</f>
        <v>0.55847953216374269</v>
      </c>
    </row>
    <row r="26" spans="1:13" s="27" customFormat="1" ht="30" customHeight="1">
      <c r="A26" s="31">
        <v>9</v>
      </c>
      <c r="B26" s="46" t="s">
        <v>962</v>
      </c>
      <c r="C26" s="107">
        <v>11</v>
      </c>
      <c r="D26" s="118">
        <f>C26/20</f>
        <v>0.55000000000000004</v>
      </c>
      <c r="E26" s="107">
        <v>10</v>
      </c>
      <c r="F26" s="118">
        <f>E26/19</f>
        <v>0.52631578947368418</v>
      </c>
      <c r="G26" s="107">
        <v>11</v>
      </c>
      <c r="H26" s="118">
        <f>G26/18</f>
        <v>0.61111111111111116</v>
      </c>
      <c r="I26" s="107">
        <v>10</v>
      </c>
      <c r="J26" s="118">
        <f>I26/19</f>
        <v>0.52631578947368418</v>
      </c>
      <c r="K26" s="107">
        <v>10</v>
      </c>
      <c r="L26" s="118">
        <f>K26/19</f>
        <v>0.52631578947368418</v>
      </c>
      <c r="M26" s="118">
        <f>(L26+J26+H26+F26+D26)/5</f>
        <v>0.54801169590643273</v>
      </c>
    </row>
    <row r="27" spans="1:13" s="27" customFormat="1" ht="30" customHeight="1">
      <c r="A27" s="31">
        <v>37</v>
      </c>
      <c r="B27" s="46" t="s">
        <v>536</v>
      </c>
      <c r="C27" s="107">
        <v>11</v>
      </c>
      <c r="D27" s="118">
        <f>C27/20</f>
        <v>0.55000000000000004</v>
      </c>
      <c r="E27" s="107">
        <v>11</v>
      </c>
      <c r="F27" s="118">
        <f>E27/19</f>
        <v>0.57894736842105265</v>
      </c>
      <c r="G27" s="107">
        <v>10</v>
      </c>
      <c r="H27" s="118">
        <f>G27/18</f>
        <v>0.55555555555555558</v>
      </c>
      <c r="I27" s="107">
        <v>10</v>
      </c>
      <c r="J27" s="118">
        <f>I27/19</f>
        <v>0.52631578947368418</v>
      </c>
      <c r="K27" s="107">
        <v>10</v>
      </c>
      <c r="L27" s="118">
        <f>K27/19</f>
        <v>0.52631578947368418</v>
      </c>
      <c r="M27" s="118">
        <f>(L27+J27+H27+F27+D27)/5</f>
        <v>0.54742690058479526</v>
      </c>
    </row>
    <row r="28" spans="1:13" s="27" customFormat="1" ht="30" customHeight="1">
      <c r="A28" s="31">
        <v>18</v>
      </c>
      <c r="B28" s="46" t="s">
        <v>900</v>
      </c>
      <c r="C28" s="107">
        <v>10</v>
      </c>
      <c r="D28" s="118">
        <f>C28/20</f>
        <v>0.5</v>
      </c>
      <c r="E28" s="107">
        <v>11</v>
      </c>
      <c r="F28" s="118">
        <f>E28/19</f>
        <v>0.57894736842105265</v>
      </c>
      <c r="G28" s="107">
        <v>9</v>
      </c>
      <c r="H28" s="118">
        <f>G28/18</f>
        <v>0.5</v>
      </c>
      <c r="I28" s="107">
        <v>11</v>
      </c>
      <c r="J28" s="118">
        <f>I28/19</f>
        <v>0.57894736842105265</v>
      </c>
      <c r="K28" s="107">
        <v>11</v>
      </c>
      <c r="L28" s="118">
        <f>K28/19</f>
        <v>0.57894736842105265</v>
      </c>
      <c r="M28" s="118">
        <f>(L28+J28+H28+F28+D28)/5</f>
        <v>0.54736842105263162</v>
      </c>
    </row>
    <row r="29" spans="1:13" s="27" customFormat="1" ht="30" customHeight="1">
      <c r="A29" s="31">
        <v>14</v>
      </c>
      <c r="B29" s="46" t="s">
        <v>508</v>
      </c>
      <c r="C29" s="107">
        <v>10</v>
      </c>
      <c r="D29" s="118">
        <f>C29/20</f>
        <v>0.5</v>
      </c>
      <c r="E29" s="107">
        <v>10</v>
      </c>
      <c r="F29" s="118">
        <f>E29/19</f>
        <v>0.52631578947368418</v>
      </c>
      <c r="G29" s="107">
        <v>9</v>
      </c>
      <c r="H29" s="118">
        <f>G29/18</f>
        <v>0.5</v>
      </c>
      <c r="I29" s="107">
        <v>10</v>
      </c>
      <c r="J29" s="118">
        <f>I29/19</f>
        <v>0.52631578947368418</v>
      </c>
      <c r="K29" s="107">
        <v>10</v>
      </c>
      <c r="L29" s="118">
        <f>K29/19</f>
        <v>0.52631578947368418</v>
      </c>
      <c r="M29" s="118">
        <f>(L29+J29+H29+F29+D29)/5</f>
        <v>0.51578947368421058</v>
      </c>
    </row>
    <row r="30" spans="1:13" s="27" customFormat="1" ht="30" customHeight="1">
      <c r="A30" s="31">
        <v>42</v>
      </c>
      <c r="B30" s="46" t="s">
        <v>576</v>
      </c>
      <c r="C30" s="107">
        <v>9</v>
      </c>
      <c r="D30" s="118">
        <f>C30/20</f>
        <v>0.45</v>
      </c>
      <c r="E30" s="107">
        <v>9</v>
      </c>
      <c r="F30" s="118">
        <f>E30/19</f>
        <v>0.47368421052631576</v>
      </c>
      <c r="G30" s="107">
        <v>8</v>
      </c>
      <c r="H30" s="118">
        <f>G30/18</f>
        <v>0.44444444444444442</v>
      </c>
      <c r="I30" s="107">
        <v>11</v>
      </c>
      <c r="J30" s="118">
        <f>I30/19</f>
        <v>0.57894736842105265</v>
      </c>
      <c r="K30" s="107">
        <v>11</v>
      </c>
      <c r="L30" s="118">
        <f>K30/19</f>
        <v>0.57894736842105265</v>
      </c>
      <c r="M30" s="118">
        <f>(L30+J30+H30+F30+D30)/5</f>
        <v>0.5052046783625731</v>
      </c>
    </row>
    <row r="31" spans="1:13" s="27" customFormat="1" ht="30" customHeight="1">
      <c r="A31" s="31">
        <v>49</v>
      </c>
      <c r="B31" s="46" t="s">
        <v>966</v>
      </c>
      <c r="C31" s="107">
        <v>9</v>
      </c>
      <c r="D31" s="118">
        <f>C31/20</f>
        <v>0.45</v>
      </c>
      <c r="E31" s="107">
        <v>9</v>
      </c>
      <c r="F31" s="118">
        <f>E31/19</f>
        <v>0.47368421052631576</v>
      </c>
      <c r="G31" s="107">
        <v>8</v>
      </c>
      <c r="H31" s="118">
        <f>G31/18</f>
        <v>0.44444444444444442</v>
      </c>
      <c r="I31" s="107">
        <v>11</v>
      </c>
      <c r="J31" s="118">
        <f>I31/19</f>
        <v>0.57894736842105265</v>
      </c>
      <c r="K31" s="107">
        <v>11</v>
      </c>
      <c r="L31" s="118">
        <f>K31/19</f>
        <v>0.57894736842105265</v>
      </c>
      <c r="M31" s="118">
        <f>(L31+J31+H31+F31+D31)/5</f>
        <v>0.5052046783625731</v>
      </c>
    </row>
    <row r="32" spans="1:13" s="27" customFormat="1" ht="30" customHeight="1">
      <c r="A32" s="31">
        <v>24</v>
      </c>
      <c r="B32" s="46" t="s">
        <v>963</v>
      </c>
      <c r="C32" s="107">
        <v>10</v>
      </c>
      <c r="D32" s="118">
        <f>C32/20</f>
        <v>0.5</v>
      </c>
      <c r="E32" s="107">
        <v>10</v>
      </c>
      <c r="F32" s="118">
        <f>E32/19</f>
        <v>0.52631578947368418</v>
      </c>
      <c r="G32" s="107">
        <v>8</v>
      </c>
      <c r="H32" s="118">
        <f>G32/18</f>
        <v>0.44444444444444442</v>
      </c>
      <c r="I32" s="107">
        <v>10</v>
      </c>
      <c r="J32" s="118">
        <f>I32/19</f>
        <v>0.52631578947368418</v>
      </c>
      <c r="K32" s="107">
        <v>10</v>
      </c>
      <c r="L32" s="118">
        <f>K32/19</f>
        <v>0.52631578947368418</v>
      </c>
      <c r="M32" s="118">
        <f>(L32+J32+H32+F32+D32)/5</f>
        <v>0.50467836257309939</v>
      </c>
    </row>
    <row r="33" spans="1:13" s="27" customFormat="1" ht="30" customHeight="1">
      <c r="A33" s="31">
        <v>1</v>
      </c>
      <c r="B33" s="46" t="s">
        <v>537</v>
      </c>
      <c r="C33" s="107">
        <v>9</v>
      </c>
      <c r="D33" s="118">
        <f>C33/20</f>
        <v>0.45</v>
      </c>
      <c r="E33" s="107">
        <v>8</v>
      </c>
      <c r="F33" s="118">
        <f>E33/19</f>
        <v>0.42105263157894735</v>
      </c>
      <c r="G33" s="107">
        <v>10</v>
      </c>
      <c r="H33" s="118">
        <f>G33/18</f>
        <v>0.55555555555555558</v>
      </c>
      <c r="I33" s="107">
        <v>10</v>
      </c>
      <c r="J33" s="118">
        <f>I33/19</f>
        <v>0.52631578947368418</v>
      </c>
      <c r="K33" s="107">
        <v>10</v>
      </c>
      <c r="L33" s="118">
        <f>K33/19</f>
        <v>0.52631578947368418</v>
      </c>
      <c r="M33" s="118">
        <f>(L33+J33+H33+F33+D33)/5</f>
        <v>0.49584795321637432</v>
      </c>
    </row>
    <row r="34" spans="1:13" s="27" customFormat="1" ht="30" customHeight="1">
      <c r="A34" s="31">
        <v>41</v>
      </c>
      <c r="B34" s="46" t="s">
        <v>724</v>
      </c>
      <c r="C34" s="107">
        <v>9</v>
      </c>
      <c r="D34" s="118">
        <f>C34/20</f>
        <v>0.45</v>
      </c>
      <c r="E34" s="107">
        <v>9</v>
      </c>
      <c r="F34" s="118">
        <f>E34/19</f>
        <v>0.47368421052631576</v>
      </c>
      <c r="G34" s="107">
        <v>7</v>
      </c>
      <c r="H34" s="118">
        <f>G34/18</f>
        <v>0.3888888888888889</v>
      </c>
      <c r="I34" s="107">
        <v>11</v>
      </c>
      <c r="J34" s="118">
        <f>I34/19</f>
        <v>0.57894736842105265</v>
      </c>
      <c r="K34" s="107">
        <v>11</v>
      </c>
      <c r="L34" s="118">
        <f>K34/19</f>
        <v>0.57894736842105265</v>
      </c>
      <c r="M34" s="118">
        <f>(L34+J34+H34+F34+D34)/5</f>
        <v>0.49409356725146203</v>
      </c>
    </row>
    <row r="35" spans="1:13" s="27" customFormat="1" ht="30" customHeight="1">
      <c r="A35" s="31">
        <v>16</v>
      </c>
      <c r="B35" s="46" t="s">
        <v>526</v>
      </c>
      <c r="C35" s="107">
        <v>7</v>
      </c>
      <c r="D35" s="118">
        <f>C35/20</f>
        <v>0.35</v>
      </c>
      <c r="E35" s="107">
        <v>8</v>
      </c>
      <c r="F35" s="118">
        <f>E35/19</f>
        <v>0.42105263157894735</v>
      </c>
      <c r="G35" s="107">
        <v>11</v>
      </c>
      <c r="H35" s="118">
        <f>G35/18</f>
        <v>0.61111111111111116</v>
      </c>
      <c r="I35" s="107">
        <v>10</v>
      </c>
      <c r="J35" s="118">
        <f>I35/19</f>
        <v>0.52631578947368418</v>
      </c>
      <c r="K35" s="107">
        <v>10</v>
      </c>
      <c r="L35" s="118">
        <f>K35/19</f>
        <v>0.52631578947368418</v>
      </c>
      <c r="M35" s="118">
        <f>(L35+J35+H35+F35+D35)/5</f>
        <v>0.48695906432748537</v>
      </c>
    </row>
    <row r="36" spans="1:13" s="27" customFormat="1" ht="30" customHeight="1">
      <c r="A36" s="31">
        <v>31</v>
      </c>
      <c r="B36" s="46" t="s">
        <v>473</v>
      </c>
      <c r="C36" s="107">
        <v>8</v>
      </c>
      <c r="D36" s="118">
        <f>C36/20</f>
        <v>0.4</v>
      </c>
      <c r="E36" s="107">
        <v>8</v>
      </c>
      <c r="F36" s="118">
        <f>E36/19</f>
        <v>0.42105263157894735</v>
      </c>
      <c r="G36" s="107">
        <v>9</v>
      </c>
      <c r="H36" s="118">
        <f>G36/18</f>
        <v>0.5</v>
      </c>
      <c r="I36" s="107">
        <v>10</v>
      </c>
      <c r="J36" s="118">
        <f>I36/19</f>
        <v>0.52631578947368418</v>
      </c>
      <c r="K36" s="107">
        <v>10</v>
      </c>
      <c r="L36" s="118">
        <f>K36/19</f>
        <v>0.52631578947368418</v>
      </c>
      <c r="M36" s="118">
        <f>(L36+J36+H36+F36+D36)/5</f>
        <v>0.47473684210526318</v>
      </c>
    </row>
    <row r="37" spans="1:13" s="27" customFormat="1" ht="30" customHeight="1">
      <c r="A37" s="31">
        <v>10</v>
      </c>
      <c r="B37" s="46" t="s">
        <v>545</v>
      </c>
      <c r="C37" s="107">
        <v>7</v>
      </c>
      <c r="D37" s="118">
        <f>C37/20</f>
        <v>0.35</v>
      </c>
      <c r="E37" s="107">
        <v>9</v>
      </c>
      <c r="F37" s="118">
        <f>E37/19</f>
        <v>0.47368421052631576</v>
      </c>
      <c r="G37" s="107">
        <v>7</v>
      </c>
      <c r="H37" s="118">
        <f>G37/18</f>
        <v>0.3888888888888889</v>
      </c>
      <c r="I37" s="107">
        <v>11</v>
      </c>
      <c r="J37" s="118">
        <f>I37/19</f>
        <v>0.57894736842105265</v>
      </c>
      <c r="K37" s="107">
        <v>11</v>
      </c>
      <c r="L37" s="118">
        <f>K37/19</f>
        <v>0.57894736842105265</v>
      </c>
      <c r="M37" s="118">
        <f>(L37+J37+H37+F37+D37)/5</f>
        <v>0.47409356725146201</v>
      </c>
    </row>
    <row r="38" spans="1:13" s="27" customFormat="1" ht="30" customHeight="1">
      <c r="A38" s="31">
        <v>5</v>
      </c>
      <c r="B38" s="46" t="s">
        <v>896</v>
      </c>
      <c r="C38" s="107">
        <v>9</v>
      </c>
      <c r="D38" s="118">
        <f>C38/20</f>
        <v>0.45</v>
      </c>
      <c r="E38" s="107">
        <v>9</v>
      </c>
      <c r="F38" s="118">
        <f>E38/19</f>
        <v>0.47368421052631576</v>
      </c>
      <c r="G38" s="107">
        <v>7</v>
      </c>
      <c r="H38" s="118">
        <f>G38/18</f>
        <v>0.3888888888888889</v>
      </c>
      <c r="I38" s="107">
        <v>10</v>
      </c>
      <c r="J38" s="118">
        <f>I38/19</f>
        <v>0.52631578947368418</v>
      </c>
      <c r="K38" s="107">
        <v>10</v>
      </c>
      <c r="L38" s="118">
        <f>K38/19</f>
        <v>0.52631578947368418</v>
      </c>
      <c r="M38" s="118">
        <f>(L38+J38+H38+F38+D38)/5</f>
        <v>0.4730409356725146</v>
      </c>
    </row>
    <row r="39" spans="1:13" s="27" customFormat="1" ht="30" customHeight="1">
      <c r="A39" s="31">
        <v>11</v>
      </c>
      <c r="B39" s="46" t="s">
        <v>549</v>
      </c>
      <c r="C39" s="107">
        <v>8</v>
      </c>
      <c r="D39" s="118">
        <f>C39/20</f>
        <v>0.4</v>
      </c>
      <c r="E39" s="107">
        <v>7</v>
      </c>
      <c r="F39" s="118">
        <f>E39/19</f>
        <v>0.36842105263157893</v>
      </c>
      <c r="G39" s="107">
        <v>8</v>
      </c>
      <c r="H39" s="118">
        <f>G39/18</f>
        <v>0.44444444444444442</v>
      </c>
      <c r="I39" s="107">
        <v>10</v>
      </c>
      <c r="J39" s="118">
        <f>I39/19</f>
        <v>0.52631578947368418</v>
      </c>
      <c r="K39" s="107">
        <v>10</v>
      </c>
      <c r="L39" s="118">
        <f>K39/19</f>
        <v>0.52631578947368418</v>
      </c>
      <c r="M39" s="118">
        <f>(L39+J39+H39+F39+D39)/5</f>
        <v>0.45309941520467839</v>
      </c>
    </row>
    <row r="40" spans="1:13" s="27" customFormat="1" ht="30" customHeight="1">
      <c r="A40" s="31">
        <v>7</v>
      </c>
      <c r="B40" s="46" t="s">
        <v>897</v>
      </c>
      <c r="C40" s="107">
        <v>7</v>
      </c>
      <c r="D40" s="118">
        <f>C40/20</f>
        <v>0.35</v>
      </c>
      <c r="E40" s="107">
        <v>7</v>
      </c>
      <c r="F40" s="118">
        <f>E40/19</f>
        <v>0.36842105263157893</v>
      </c>
      <c r="G40" s="107">
        <v>7</v>
      </c>
      <c r="H40" s="118">
        <f>G40/18</f>
        <v>0.3888888888888889</v>
      </c>
      <c r="I40" s="107">
        <v>11</v>
      </c>
      <c r="J40" s="118">
        <f>I40/19</f>
        <v>0.57894736842105265</v>
      </c>
      <c r="K40" s="107">
        <v>11</v>
      </c>
      <c r="L40" s="118">
        <f>K40/19</f>
        <v>0.57894736842105265</v>
      </c>
      <c r="M40" s="118">
        <f>(L40+J40+H40+F40+D40)/5</f>
        <v>0.45304093567251458</v>
      </c>
    </row>
    <row r="41" spans="1:13" s="27" customFormat="1" ht="30" customHeight="1">
      <c r="A41" s="31">
        <v>46</v>
      </c>
      <c r="B41" s="46" t="s">
        <v>903</v>
      </c>
      <c r="C41" s="107">
        <v>8</v>
      </c>
      <c r="D41" s="118">
        <f>C41/20</f>
        <v>0.4</v>
      </c>
      <c r="E41" s="107">
        <v>7</v>
      </c>
      <c r="F41" s="118">
        <f>E41/19</f>
        <v>0.36842105263157893</v>
      </c>
      <c r="G41" s="107">
        <v>7</v>
      </c>
      <c r="H41" s="118">
        <f>G41/18</f>
        <v>0.3888888888888889</v>
      </c>
      <c r="I41" s="107">
        <v>10</v>
      </c>
      <c r="J41" s="118">
        <f>I41/19</f>
        <v>0.52631578947368418</v>
      </c>
      <c r="K41" s="107">
        <v>10</v>
      </c>
      <c r="L41" s="118">
        <f>K41/19</f>
        <v>0.52631578947368418</v>
      </c>
      <c r="M41" s="118">
        <f>(L41+J41+H41+F41+D41)/5</f>
        <v>0.44198830409356721</v>
      </c>
    </row>
    <row r="42" spans="1:13" s="27" customFormat="1" ht="30" customHeight="1">
      <c r="A42" s="31">
        <v>3</v>
      </c>
      <c r="B42" s="46" t="s">
        <v>539</v>
      </c>
      <c r="C42" s="107">
        <v>7</v>
      </c>
      <c r="D42" s="118">
        <f>C42/20</f>
        <v>0.35</v>
      </c>
      <c r="E42" s="107">
        <v>7</v>
      </c>
      <c r="F42" s="118">
        <f>E42/19</f>
        <v>0.36842105263157893</v>
      </c>
      <c r="G42" s="107">
        <v>7</v>
      </c>
      <c r="H42" s="118">
        <f>G42/18</f>
        <v>0.3888888888888889</v>
      </c>
      <c r="I42" s="107">
        <v>10</v>
      </c>
      <c r="J42" s="118">
        <f>I42/19</f>
        <v>0.52631578947368418</v>
      </c>
      <c r="K42" s="107">
        <v>10</v>
      </c>
      <c r="L42" s="118">
        <f>K42/19</f>
        <v>0.52631578947368418</v>
      </c>
      <c r="M42" s="118">
        <f>(L42+J42+H42+F42+D42)/5</f>
        <v>0.43198830409356725</v>
      </c>
    </row>
    <row r="43" spans="1:13" s="27" customFormat="1" ht="30" customHeight="1">
      <c r="A43" s="31">
        <v>36</v>
      </c>
      <c r="B43" s="128" t="s">
        <v>520</v>
      </c>
      <c r="C43" s="107">
        <v>7</v>
      </c>
      <c r="D43" s="118">
        <f>C43/20</f>
        <v>0.35</v>
      </c>
      <c r="E43" s="107">
        <v>7</v>
      </c>
      <c r="F43" s="118">
        <f>E43/19</f>
        <v>0.36842105263157893</v>
      </c>
      <c r="G43" s="107">
        <v>7</v>
      </c>
      <c r="H43" s="118">
        <f>G43/18</f>
        <v>0.3888888888888889</v>
      </c>
      <c r="I43" s="107">
        <v>10</v>
      </c>
      <c r="J43" s="118">
        <f>I43/19</f>
        <v>0.52631578947368418</v>
      </c>
      <c r="K43" s="107">
        <v>10</v>
      </c>
      <c r="L43" s="118">
        <f>K43/19</f>
        <v>0.52631578947368418</v>
      </c>
      <c r="M43" s="118">
        <f>(L43+J43+H43+F43+D43)/5</f>
        <v>0.43198830409356725</v>
      </c>
    </row>
    <row r="44" spans="1:13" s="27" customFormat="1" ht="30" customHeight="1">
      <c r="A44" s="31">
        <v>19</v>
      </c>
      <c r="B44" s="46" t="s">
        <v>564</v>
      </c>
      <c r="C44" s="26">
        <v>8</v>
      </c>
      <c r="D44" s="118">
        <f>C44/20</f>
        <v>0.4</v>
      </c>
      <c r="E44" s="26">
        <v>8</v>
      </c>
      <c r="F44" s="118">
        <f>E44/19</f>
        <v>0.42105263157894735</v>
      </c>
      <c r="G44" s="26">
        <v>8</v>
      </c>
      <c r="H44" s="118">
        <f>G44/18</f>
        <v>0.44444444444444442</v>
      </c>
      <c r="I44" s="26">
        <v>8</v>
      </c>
      <c r="J44" s="118">
        <f>I44/19</f>
        <v>0.42105263157894735</v>
      </c>
      <c r="K44" s="26">
        <v>8</v>
      </c>
      <c r="L44" s="118">
        <f>K44/19</f>
        <v>0.42105263157894735</v>
      </c>
      <c r="M44" s="118">
        <f>(L44+J44+H44+F44+D44)/5</f>
        <v>0.4215204678362573</v>
      </c>
    </row>
    <row r="45" spans="1:13" s="27" customFormat="1" ht="30" customHeight="1">
      <c r="A45" s="31">
        <v>30</v>
      </c>
      <c r="B45" s="46" t="s">
        <v>563</v>
      </c>
      <c r="C45" s="107">
        <v>7</v>
      </c>
      <c r="D45" s="118">
        <f>C45/20</f>
        <v>0.35</v>
      </c>
      <c r="E45" s="107">
        <v>7</v>
      </c>
      <c r="F45" s="118">
        <f>E45/19</f>
        <v>0.36842105263157893</v>
      </c>
      <c r="G45" s="107">
        <v>5</v>
      </c>
      <c r="H45" s="118">
        <f>G45/18</f>
        <v>0.27777777777777779</v>
      </c>
      <c r="I45" s="107">
        <v>10</v>
      </c>
      <c r="J45" s="118">
        <f>I45/19</f>
        <v>0.52631578947368418</v>
      </c>
      <c r="K45" s="107">
        <v>10</v>
      </c>
      <c r="L45" s="118">
        <f>K45/19</f>
        <v>0.52631578947368418</v>
      </c>
      <c r="M45" s="118">
        <f>(L45+J45+H45+F45+D45)/5</f>
        <v>0.409766081871345</v>
      </c>
    </row>
    <row r="46" spans="1:13" s="27" customFormat="1" ht="30" customHeight="1">
      <c r="A46" s="31">
        <v>13</v>
      </c>
      <c r="B46" s="46" t="s">
        <v>899</v>
      </c>
      <c r="C46" s="107">
        <v>8</v>
      </c>
      <c r="D46" s="118">
        <f>C46/20</f>
        <v>0.4</v>
      </c>
      <c r="E46" s="107">
        <v>7</v>
      </c>
      <c r="F46" s="118">
        <f>E46/19</f>
        <v>0.36842105263157893</v>
      </c>
      <c r="G46" s="107">
        <v>7</v>
      </c>
      <c r="H46" s="118">
        <f>G46/18</f>
        <v>0.3888888888888889</v>
      </c>
      <c r="I46" s="107">
        <v>7</v>
      </c>
      <c r="J46" s="118">
        <f>I46/19</f>
        <v>0.36842105263157893</v>
      </c>
      <c r="K46" s="107">
        <v>7</v>
      </c>
      <c r="L46" s="118">
        <f>K46/19</f>
        <v>0.36842105263157893</v>
      </c>
      <c r="M46" s="118">
        <f>(L46+J46+H46+F46+D46)/5</f>
        <v>0.37883040935672518</v>
      </c>
    </row>
    <row r="47" spans="1:13" s="27" customFormat="1" ht="30" customHeight="1">
      <c r="A47" s="31">
        <v>17</v>
      </c>
      <c r="B47" s="46" t="s">
        <v>523</v>
      </c>
      <c r="C47" s="107">
        <v>7</v>
      </c>
      <c r="D47" s="118">
        <f>C47/20</f>
        <v>0.35</v>
      </c>
      <c r="E47" s="107">
        <v>6</v>
      </c>
      <c r="F47" s="118">
        <f>E47/19</f>
        <v>0.31578947368421051</v>
      </c>
      <c r="G47" s="107">
        <v>8</v>
      </c>
      <c r="H47" s="118">
        <f>G47/18</f>
        <v>0.44444444444444442</v>
      </c>
      <c r="I47" s="107">
        <v>6</v>
      </c>
      <c r="J47" s="118">
        <f>I47/19</f>
        <v>0.31578947368421051</v>
      </c>
      <c r="K47" s="107">
        <v>6</v>
      </c>
      <c r="L47" s="118">
        <f>K47/19</f>
        <v>0.31578947368421051</v>
      </c>
      <c r="M47" s="118">
        <f>(L47+J47+H47+F47+D47)/5</f>
        <v>0.34836257309941521</v>
      </c>
    </row>
    <row r="48" spans="1:13" s="27" customFormat="1" ht="30" customHeight="1">
      <c r="A48" s="31">
        <v>20</v>
      </c>
      <c r="B48" s="46" t="s">
        <v>524</v>
      </c>
      <c r="C48" s="26">
        <v>6</v>
      </c>
      <c r="D48" s="118">
        <f>C48/20</f>
        <v>0.3</v>
      </c>
      <c r="E48" s="26">
        <v>5</v>
      </c>
      <c r="F48" s="118">
        <f>E48/19</f>
        <v>0.26315789473684209</v>
      </c>
      <c r="G48" s="26">
        <v>6</v>
      </c>
      <c r="H48" s="118">
        <f>G48/18</f>
        <v>0.33333333333333331</v>
      </c>
      <c r="I48" s="26">
        <v>5</v>
      </c>
      <c r="J48" s="118">
        <f>I48/19</f>
        <v>0.26315789473684209</v>
      </c>
      <c r="K48" s="26">
        <v>5</v>
      </c>
      <c r="L48" s="118">
        <f>K48/19</f>
        <v>0.26315789473684209</v>
      </c>
      <c r="M48" s="118">
        <f>(L48+J48+H48+F48+D48)/5</f>
        <v>0.2845614035087719</v>
      </c>
    </row>
    <row r="49" spans="1:13" s="27" customFormat="1" ht="30" customHeight="1">
      <c r="A49" s="31">
        <v>12</v>
      </c>
      <c r="B49" s="46" t="s">
        <v>898</v>
      </c>
      <c r="C49" s="107">
        <v>5</v>
      </c>
      <c r="D49" s="118">
        <f>C49/20</f>
        <v>0.25</v>
      </c>
      <c r="E49" s="107">
        <v>5</v>
      </c>
      <c r="F49" s="118">
        <f>E49/19</f>
        <v>0.26315789473684209</v>
      </c>
      <c r="G49" s="107">
        <v>5</v>
      </c>
      <c r="H49" s="118">
        <f>G49/18</f>
        <v>0.27777777777777779</v>
      </c>
      <c r="I49" s="107">
        <v>5</v>
      </c>
      <c r="J49" s="118">
        <f>I49/19</f>
        <v>0.26315789473684209</v>
      </c>
      <c r="K49" s="107">
        <v>5</v>
      </c>
      <c r="L49" s="118">
        <f>K49/19</f>
        <v>0.26315789473684209</v>
      </c>
      <c r="M49" s="118">
        <f>(L49+J49+H49+F49+D49)/5</f>
        <v>0.26345029239766082</v>
      </c>
    </row>
    <row r="50" spans="1:13" s="27" customFormat="1" ht="30" customHeight="1">
      <c r="A50" s="31">
        <v>50</v>
      </c>
      <c r="B50" s="46" t="s">
        <v>533</v>
      </c>
      <c r="C50" s="107">
        <v>5</v>
      </c>
      <c r="D50" s="118">
        <f>C50/20</f>
        <v>0.25</v>
      </c>
      <c r="E50" s="107">
        <v>5</v>
      </c>
      <c r="F50" s="118">
        <f>E50/19</f>
        <v>0.26315789473684209</v>
      </c>
      <c r="G50" s="107">
        <v>6</v>
      </c>
      <c r="H50" s="118">
        <f>G50/18</f>
        <v>0.33333333333333331</v>
      </c>
      <c r="I50" s="107">
        <v>4</v>
      </c>
      <c r="J50" s="118">
        <f>I50/19</f>
        <v>0.21052631578947367</v>
      </c>
      <c r="K50" s="107">
        <v>4</v>
      </c>
      <c r="L50" s="118">
        <f>K50/19</f>
        <v>0.21052631578947367</v>
      </c>
      <c r="M50" s="118">
        <f>(L50+J50+H50+F50+D50)/5</f>
        <v>0.25350877192982452</v>
      </c>
    </row>
    <row r="51" spans="1:13" s="27" customFormat="1" ht="30" customHeight="1">
      <c r="A51" s="31">
        <v>22</v>
      </c>
      <c r="B51" s="46" t="s">
        <v>567</v>
      </c>
      <c r="C51" s="107">
        <v>5</v>
      </c>
      <c r="D51" s="118">
        <f>C51/20</f>
        <v>0.25</v>
      </c>
      <c r="E51" s="107">
        <v>6</v>
      </c>
      <c r="F51" s="118">
        <f>E51/19</f>
        <v>0.31578947368421051</v>
      </c>
      <c r="G51" s="107">
        <v>6</v>
      </c>
      <c r="H51" s="118">
        <f>G51/18</f>
        <v>0.33333333333333331</v>
      </c>
      <c r="I51" s="107">
        <v>3</v>
      </c>
      <c r="J51" s="118">
        <f>I51/19</f>
        <v>0.15789473684210525</v>
      </c>
      <c r="K51" s="107">
        <v>3</v>
      </c>
      <c r="L51" s="118">
        <f>K51/19</f>
        <v>0.15789473684210525</v>
      </c>
      <c r="M51" s="118">
        <f>(L51+J51+H51+F51+D51)/5</f>
        <v>0.24298245614035086</v>
      </c>
    </row>
    <row r="52" spans="1:13" s="27" customFormat="1" ht="30" customHeight="1">
      <c r="A52" s="31">
        <v>29</v>
      </c>
      <c r="B52" s="46" t="s">
        <v>550</v>
      </c>
      <c r="C52" s="107">
        <v>5</v>
      </c>
      <c r="D52" s="118">
        <f>C52/20</f>
        <v>0.25</v>
      </c>
      <c r="E52" s="107">
        <v>4</v>
      </c>
      <c r="F52" s="118">
        <f>E52/19</f>
        <v>0.21052631578947367</v>
      </c>
      <c r="G52" s="107">
        <v>4</v>
      </c>
      <c r="H52" s="118">
        <f>G52/18</f>
        <v>0.22222222222222221</v>
      </c>
      <c r="I52" s="107">
        <v>4</v>
      </c>
      <c r="J52" s="118">
        <f>I52/19</f>
        <v>0.21052631578947367</v>
      </c>
      <c r="K52" s="107">
        <v>4</v>
      </c>
      <c r="L52" s="118">
        <f>K52/19</f>
        <v>0.21052631578947367</v>
      </c>
      <c r="M52" s="118">
        <f>(L52+J52+H52+F52+D52)/5</f>
        <v>0.22076023391812863</v>
      </c>
    </row>
    <row r="53" spans="1:13" s="27" customFormat="1" ht="30" customHeight="1">
      <c r="A53" s="31">
        <v>47</v>
      </c>
      <c r="B53" s="46" t="s">
        <v>904</v>
      </c>
      <c r="C53" s="107">
        <v>4</v>
      </c>
      <c r="D53" s="118">
        <f>C53/20</f>
        <v>0.2</v>
      </c>
      <c r="E53" s="107">
        <v>3</v>
      </c>
      <c r="F53" s="118">
        <f>E53/19</f>
        <v>0.15789473684210525</v>
      </c>
      <c r="G53" s="107">
        <v>5</v>
      </c>
      <c r="H53" s="118">
        <f>G53/18</f>
        <v>0.27777777777777779</v>
      </c>
      <c r="I53" s="107">
        <v>2</v>
      </c>
      <c r="J53" s="118">
        <f>I53/19</f>
        <v>0.10526315789473684</v>
      </c>
      <c r="K53" s="107">
        <v>2</v>
      </c>
      <c r="L53" s="118">
        <f>K53/19</f>
        <v>0.10526315789473684</v>
      </c>
      <c r="M53" s="118">
        <f>(L53+J53+H53+F53+D53)/5</f>
        <v>0.16923976608187133</v>
      </c>
    </row>
    <row r="54" spans="1:13" s="27" customFormat="1" ht="30" customHeight="1">
      <c r="A54" s="31">
        <v>27</v>
      </c>
      <c r="B54" s="46" t="s">
        <v>518</v>
      </c>
      <c r="C54" s="107">
        <v>3</v>
      </c>
      <c r="D54" s="118">
        <f>C54/20</f>
        <v>0.15</v>
      </c>
      <c r="E54" s="107">
        <v>2</v>
      </c>
      <c r="F54" s="118">
        <f>E54/19</f>
        <v>0.10526315789473684</v>
      </c>
      <c r="G54" s="107">
        <v>2</v>
      </c>
      <c r="H54" s="118">
        <f>G54/18</f>
        <v>0.1111111111111111</v>
      </c>
      <c r="I54" s="107">
        <v>2</v>
      </c>
      <c r="J54" s="118">
        <f>I54/19</f>
        <v>0.10526315789473684</v>
      </c>
      <c r="K54" s="107">
        <v>2</v>
      </c>
      <c r="L54" s="118">
        <f>K54/19</f>
        <v>0.10526315789473684</v>
      </c>
      <c r="M54" s="118">
        <f>(L54+J54+H54+F54+D54)/5</f>
        <v>0.11538011695906432</v>
      </c>
    </row>
    <row r="55" spans="1:13" s="27" customFormat="1" ht="30" customHeight="1">
      <c r="A55" s="31">
        <v>48</v>
      </c>
      <c r="B55" s="46" t="s">
        <v>965</v>
      </c>
      <c r="C55" s="107">
        <v>1</v>
      </c>
      <c r="D55" s="118">
        <f>C55/20</f>
        <v>0.05</v>
      </c>
      <c r="E55" s="107">
        <v>0</v>
      </c>
      <c r="F55" s="118">
        <f>E55/19</f>
        <v>0</v>
      </c>
      <c r="G55" s="107">
        <v>0</v>
      </c>
      <c r="H55" s="118">
        <f>G55/18</f>
        <v>0</v>
      </c>
      <c r="I55" s="107">
        <v>0</v>
      </c>
      <c r="J55" s="118">
        <f>I55/19</f>
        <v>0</v>
      </c>
      <c r="K55" s="107">
        <v>0</v>
      </c>
      <c r="L55" s="118">
        <f>K55/19</f>
        <v>0</v>
      </c>
      <c r="M55" s="118">
        <f>(L55+J55+H55+F55+D55)/5</f>
        <v>0.01</v>
      </c>
    </row>
    <row r="56" spans="1:13" s="27" customFormat="1" ht="30" customHeight="1">
      <c r="A56" s="59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</row>
    <row r="57" spans="1:13" s="27" customFormat="1" ht="30" customHeight="1">
      <c r="A57" s="5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</row>
    <row r="58" spans="1:13" s="27" customFormat="1" ht="30" customHeight="1">
      <c r="A58" s="5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</row>
    <row r="59" spans="1:13" ht="24.95" customHeight="1">
      <c r="A59" s="58"/>
    </row>
  </sheetData>
  <autoFilter ref="A5:M5">
    <sortState ref="A6:M55">
      <sortCondition descending="1" ref="M5"/>
    </sortState>
  </autoFilter>
  <mergeCells count="6">
    <mergeCell ref="K2:L2"/>
    <mergeCell ref="A1:L1"/>
    <mergeCell ref="C2:D2"/>
    <mergeCell ref="E2:F2"/>
    <mergeCell ref="G2:H2"/>
    <mergeCell ref="I2:J2"/>
  </mergeCells>
  <pageMargins left="0.45" right="0.38" top="0.25" bottom="0.25" header="0.3" footer="0.3"/>
  <pageSetup paperSize="9" scale="80" fitToWidth="2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1"/>
  <sheetViews>
    <sheetView topLeftCell="A22" workbookViewId="0">
      <selection activeCell="K30" sqref="K30:K31"/>
    </sheetView>
  </sheetViews>
  <sheetFormatPr defaultRowHeight="24.95" customHeight="1"/>
  <cols>
    <col min="1" max="1" width="8.28515625" customWidth="1"/>
    <col min="2" max="2" width="25" style="9" customWidth="1"/>
    <col min="3" max="3" width="7.7109375" style="5" customWidth="1"/>
    <col min="4" max="4" width="8" style="5" customWidth="1"/>
    <col min="5" max="5" width="8.7109375" style="5" customWidth="1"/>
    <col min="6" max="6" width="7.42578125" style="5" customWidth="1"/>
    <col min="7" max="7" width="9" style="5" customWidth="1"/>
    <col min="8" max="8" width="7.7109375" style="5" customWidth="1"/>
    <col min="9" max="9" width="8.42578125" style="5" customWidth="1"/>
    <col min="10" max="10" width="7.85546875" style="5" customWidth="1"/>
    <col min="11" max="11" width="9.42578125" style="5" customWidth="1"/>
  </cols>
  <sheetData>
    <row r="1" spans="1:11" ht="21" customHeight="1">
      <c r="A1" s="171" t="s">
        <v>969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s="16" customFormat="1" ht="31.5" customHeight="1">
      <c r="A2" s="84"/>
      <c r="B2" s="85" t="s">
        <v>388</v>
      </c>
      <c r="C2" s="157" t="s">
        <v>1004</v>
      </c>
      <c r="D2" s="157"/>
      <c r="E2" s="153" t="s">
        <v>1005</v>
      </c>
      <c r="F2" s="154"/>
      <c r="G2" s="153" t="s">
        <v>1006</v>
      </c>
      <c r="H2" s="154"/>
      <c r="I2" s="157" t="s">
        <v>1007</v>
      </c>
      <c r="J2" s="157"/>
      <c r="K2" s="86"/>
    </row>
    <row r="3" spans="1:11" ht="24.95" customHeight="1">
      <c r="A3" s="69"/>
      <c r="B3" s="78" t="s">
        <v>982</v>
      </c>
      <c r="C3" s="7" t="s">
        <v>1019</v>
      </c>
      <c r="D3" s="70" t="s">
        <v>983</v>
      </c>
      <c r="E3" s="7" t="s">
        <v>1019</v>
      </c>
      <c r="F3" s="70" t="s">
        <v>983</v>
      </c>
      <c r="G3" s="7" t="s">
        <v>1019</v>
      </c>
      <c r="H3" s="70" t="s">
        <v>983</v>
      </c>
      <c r="I3" s="7" t="s">
        <v>1019</v>
      </c>
      <c r="J3" s="70" t="s">
        <v>983</v>
      </c>
      <c r="K3" s="71" t="s">
        <v>1019</v>
      </c>
    </row>
    <row r="4" spans="1:11" ht="24.95" customHeight="1">
      <c r="A4" s="88"/>
      <c r="B4" s="78" t="s">
        <v>984</v>
      </c>
      <c r="C4" s="89">
        <v>20</v>
      </c>
      <c r="D4" s="116"/>
      <c r="E4" s="89">
        <v>19</v>
      </c>
      <c r="F4" s="116"/>
      <c r="G4" s="89">
        <v>19</v>
      </c>
      <c r="H4" s="116"/>
      <c r="I4" s="90">
        <v>19</v>
      </c>
      <c r="J4" s="117"/>
      <c r="K4" s="91" t="s">
        <v>985</v>
      </c>
    </row>
    <row r="5" spans="1:11" ht="15.75">
      <c r="A5" s="87" t="s">
        <v>455</v>
      </c>
      <c r="B5" s="75" t="s">
        <v>461</v>
      </c>
      <c r="C5" s="76"/>
      <c r="D5" s="3"/>
      <c r="E5" s="3"/>
      <c r="F5" s="3"/>
      <c r="G5" s="3"/>
      <c r="H5" s="3"/>
      <c r="I5" s="3"/>
      <c r="J5" s="3"/>
      <c r="K5" s="3"/>
    </row>
    <row r="6" spans="1:11" s="22" customFormat="1" ht="24.95" customHeight="1">
      <c r="A6" s="20">
        <v>18</v>
      </c>
      <c r="B6" s="36" t="s">
        <v>1040</v>
      </c>
      <c r="C6" s="119">
        <v>14</v>
      </c>
      <c r="D6" s="117">
        <f>C6/20</f>
        <v>0.7</v>
      </c>
      <c r="E6" s="119">
        <v>18</v>
      </c>
      <c r="F6" s="117">
        <f>E6/19</f>
        <v>0.94736842105263153</v>
      </c>
      <c r="G6" s="119">
        <v>18</v>
      </c>
      <c r="H6" s="117">
        <f>G6/19</f>
        <v>0.94736842105263153</v>
      </c>
      <c r="I6" s="119">
        <v>18</v>
      </c>
      <c r="J6" s="117">
        <f>I6/19</f>
        <v>0.94736842105263153</v>
      </c>
      <c r="K6" s="117">
        <f>(J6+H6+F6+D6)/4</f>
        <v>0.88552631578947372</v>
      </c>
    </row>
    <row r="7" spans="1:11" s="22" customFormat="1" ht="24.95" customHeight="1">
      <c r="A7" s="20">
        <v>7</v>
      </c>
      <c r="B7" s="21" t="s">
        <v>185</v>
      </c>
      <c r="C7" s="119">
        <v>16</v>
      </c>
      <c r="D7" s="117">
        <f>C7/20</f>
        <v>0.8</v>
      </c>
      <c r="E7" s="119">
        <v>16</v>
      </c>
      <c r="F7" s="117">
        <f>E7/19</f>
        <v>0.84210526315789469</v>
      </c>
      <c r="G7" s="119">
        <v>16</v>
      </c>
      <c r="H7" s="117">
        <f>G7/19</f>
        <v>0.84210526315789469</v>
      </c>
      <c r="I7" s="119">
        <v>16</v>
      </c>
      <c r="J7" s="117">
        <f>I7/19</f>
        <v>0.84210526315789469</v>
      </c>
      <c r="K7" s="117">
        <f>(J7+H7+F7+D7)/4</f>
        <v>0.83157894736842097</v>
      </c>
    </row>
    <row r="8" spans="1:11" s="22" customFormat="1" ht="24.95" customHeight="1">
      <c r="A8" s="20">
        <v>8</v>
      </c>
      <c r="B8" s="21" t="s">
        <v>186</v>
      </c>
      <c r="C8" s="119">
        <v>16</v>
      </c>
      <c r="D8" s="117">
        <f>C8/20</f>
        <v>0.8</v>
      </c>
      <c r="E8" s="119">
        <v>16</v>
      </c>
      <c r="F8" s="117">
        <f>E8/19</f>
        <v>0.84210526315789469</v>
      </c>
      <c r="G8" s="119">
        <v>16</v>
      </c>
      <c r="H8" s="117">
        <f>G8/19</f>
        <v>0.84210526315789469</v>
      </c>
      <c r="I8" s="119">
        <v>16</v>
      </c>
      <c r="J8" s="117">
        <f>I8/19</f>
        <v>0.84210526315789469</v>
      </c>
      <c r="K8" s="117">
        <f>(J8+H8+F8+D8)/4</f>
        <v>0.83157894736842097</v>
      </c>
    </row>
    <row r="9" spans="1:11" s="22" customFormat="1" ht="24.95" customHeight="1">
      <c r="A9" s="20">
        <v>17</v>
      </c>
      <c r="B9" s="21" t="s">
        <v>1039</v>
      </c>
      <c r="C9" s="119">
        <v>15</v>
      </c>
      <c r="D9" s="117">
        <f>C9/20</f>
        <v>0.75</v>
      </c>
      <c r="E9" s="119">
        <v>15</v>
      </c>
      <c r="F9" s="117">
        <f>E9/19</f>
        <v>0.78947368421052633</v>
      </c>
      <c r="G9" s="119">
        <v>15</v>
      </c>
      <c r="H9" s="117">
        <f>G9/19</f>
        <v>0.78947368421052633</v>
      </c>
      <c r="I9" s="119">
        <v>15</v>
      </c>
      <c r="J9" s="117">
        <f>I9/19</f>
        <v>0.78947368421052633</v>
      </c>
      <c r="K9" s="117">
        <f>(J9+H9+F9+D9)/4</f>
        <v>0.77960526315789469</v>
      </c>
    </row>
    <row r="10" spans="1:11" s="22" customFormat="1" ht="24.95" customHeight="1">
      <c r="A10" s="20">
        <v>13</v>
      </c>
      <c r="B10" s="21" t="s">
        <v>191</v>
      </c>
      <c r="C10" s="119">
        <v>14</v>
      </c>
      <c r="D10" s="117">
        <f>C10/20</f>
        <v>0.7</v>
      </c>
      <c r="E10" s="119">
        <v>15</v>
      </c>
      <c r="F10" s="117">
        <f>E10/19</f>
        <v>0.78947368421052633</v>
      </c>
      <c r="G10" s="119">
        <v>15</v>
      </c>
      <c r="H10" s="117">
        <f>G10/19</f>
        <v>0.78947368421052633</v>
      </c>
      <c r="I10" s="119">
        <v>15</v>
      </c>
      <c r="J10" s="117">
        <f>I10/19</f>
        <v>0.78947368421052633</v>
      </c>
      <c r="K10" s="117">
        <f>(J10+H10+F10+D10)/4</f>
        <v>0.76710526315789473</v>
      </c>
    </row>
    <row r="11" spans="1:11" s="22" customFormat="1" ht="24.95" customHeight="1">
      <c r="A11" s="20">
        <v>21</v>
      </c>
      <c r="B11" s="21" t="s">
        <v>199</v>
      </c>
      <c r="C11" s="119">
        <v>14</v>
      </c>
      <c r="D11" s="117">
        <f>C11/20</f>
        <v>0.7</v>
      </c>
      <c r="E11" s="119">
        <v>14</v>
      </c>
      <c r="F11" s="117">
        <f>E11/19</f>
        <v>0.73684210526315785</v>
      </c>
      <c r="G11" s="119">
        <v>14</v>
      </c>
      <c r="H11" s="117">
        <f>G11/19</f>
        <v>0.73684210526315785</v>
      </c>
      <c r="I11" s="119">
        <v>14</v>
      </c>
      <c r="J11" s="117">
        <f>I11/19</f>
        <v>0.73684210526315785</v>
      </c>
      <c r="K11" s="117">
        <f>(J11+H11+F11+D11)/4</f>
        <v>0.72763157894736841</v>
      </c>
    </row>
    <row r="12" spans="1:11" s="22" customFormat="1" ht="24.95" customHeight="1">
      <c r="A12" s="20">
        <v>9</v>
      </c>
      <c r="B12" s="21" t="s">
        <v>187</v>
      </c>
      <c r="C12" s="119">
        <v>12</v>
      </c>
      <c r="D12" s="117">
        <f>C12/20</f>
        <v>0.6</v>
      </c>
      <c r="E12" s="119">
        <v>14</v>
      </c>
      <c r="F12" s="117">
        <f>E12/19</f>
        <v>0.73684210526315785</v>
      </c>
      <c r="G12" s="119">
        <v>14</v>
      </c>
      <c r="H12" s="117">
        <f>G12/19</f>
        <v>0.73684210526315785</v>
      </c>
      <c r="I12" s="119">
        <v>14</v>
      </c>
      <c r="J12" s="117">
        <f>I12/19</f>
        <v>0.73684210526315785</v>
      </c>
      <c r="K12" s="117">
        <f>(J12+H12+F12+D12)/4</f>
        <v>0.70263157894736838</v>
      </c>
    </row>
    <row r="13" spans="1:11" s="22" customFormat="1" ht="24.95" customHeight="1">
      <c r="A13" s="20">
        <v>14</v>
      </c>
      <c r="B13" s="21" t="s">
        <v>192</v>
      </c>
      <c r="C13" s="119">
        <v>12</v>
      </c>
      <c r="D13" s="117">
        <f>C13/20</f>
        <v>0.6</v>
      </c>
      <c r="E13" s="119">
        <v>14</v>
      </c>
      <c r="F13" s="117">
        <f>E13/19</f>
        <v>0.73684210526315785</v>
      </c>
      <c r="G13" s="119">
        <v>14</v>
      </c>
      <c r="H13" s="117">
        <f>G13/19</f>
        <v>0.73684210526315785</v>
      </c>
      <c r="I13" s="119">
        <v>14</v>
      </c>
      <c r="J13" s="117">
        <f>I13/19</f>
        <v>0.73684210526315785</v>
      </c>
      <c r="K13" s="117">
        <f>(J13+H13+F13+D13)/4</f>
        <v>0.70263157894736838</v>
      </c>
    </row>
    <row r="14" spans="1:11" s="22" customFormat="1" ht="24.95" customHeight="1">
      <c r="A14" s="20">
        <v>22</v>
      </c>
      <c r="B14" s="21" t="s">
        <v>382</v>
      </c>
      <c r="C14" s="119">
        <v>13</v>
      </c>
      <c r="D14" s="117">
        <f>C14/20</f>
        <v>0.65</v>
      </c>
      <c r="E14" s="119">
        <v>13</v>
      </c>
      <c r="F14" s="117">
        <f>E14/19</f>
        <v>0.68421052631578949</v>
      </c>
      <c r="G14" s="119">
        <v>13</v>
      </c>
      <c r="H14" s="117">
        <f>G14/19</f>
        <v>0.68421052631578949</v>
      </c>
      <c r="I14" s="119">
        <v>13</v>
      </c>
      <c r="J14" s="117">
        <f>I14/19</f>
        <v>0.68421052631578949</v>
      </c>
      <c r="K14" s="117">
        <f>(J14+H14+F14+D14)/4</f>
        <v>0.67565789473684212</v>
      </c>
    </row>
    <row r="15" spans="1:11" s="22" customFormat="1" ht="24.95" customHeight="1">
      <c r="A15" s="20">
        <v>25</v>
      </c>
      <c r="B15" s="21" t="s">
        <v>1041</v>
      </c>
      <c r="C15" s="119">
        <v>12</v>
      </c>
      <c r="D15" s="117">
        <f>C15/20</f>
        <v>0.6</v>
      </c>
      <c r="E15" s="119">
        <v>12</v>
      </c>
      <c r="F15" s="117">
        <f>E15/19</f>
        <v>0.63157894736842102</v>
      </c>
      <c r="G15" s="119">
        <v>12</v>
      </c>
      <c r="H15" s="117">
        <f>G15/19</f>
        <v>0.63157894736842102</v>
      </c>
      <c r="I15" s="119">
        <v>12</v>
      </c>
      <c r="J15" s="117">
        <f>I15/19</f>
        <v>0.63157894736842102</v>
      </c>
      <c r="K15" s="117">
        <f>(J15+H15+F15+D15)/4</f>
        <v>0.62368421052631573</v>
      </c>
    </row>
    <row r="16" spans="1:11" s="22" customFormat="1" ht="24.95" customHeight="1">
      <c r="A16" s="20">
        <v>10</v>
      </c>
      <c r="B16" s="21" t="s">
        <v>188</v>
      </c>
      <c r="C16" s="119">
        <v>11</v>
      </c>
      <c r="D16" s="117">
        <f>C16/20</f>
        <v>0.55000000000000004</v>
      </c>
      <c r="E16" s="119">
        <v>12</v>
      </c>
      <c r="F16" s="117">
        <f>E16/19</f>
        <v>0.63157894736842102</v>
      </c>
      <c r="G16" s="119">
        <v>12</v>
      </c>
      <c r="H16" s="117">
        <f>G16/19</f>
        <v>0.63157894736842102</v>
      </c>
      <c r="I16" s="119">
        <v>12</v>
      </c>
      <c r="J16" s="117">
        <f>I16/19</f>
        <v>0.63157894736842102</v>
      </c>
      <c r="K16" s="117">
        <f>(J16+H16+F16+D16)/4</f>
        <v>0.61118421052631577</v>
      </c>
    </row>
    <row r="17" spans="1:11" s="22" customFormat="1" ht="24.95" customHeight="1">
      <c r="A17" s="20">
        <v>16</v>
      </c>
      <c r="B17" s="21" t="s">
        <v>194</v>
      </c>
      <c r="C17" s="119">
        <v>11</v>
      </c>
      <c r="D17" s="117">
        <f>C17/20</f>
        <v>0.55000000000000004</v>
      </c>
      <c r="E17" s="119">
        <v>12</v>
      </c>
      <c r="F17" s="117">
        <f>E17/19</f>
        <v>0.63157894736842102</v>
      </c>
      <c r="G17" s="119">
        <v>12</v>
      </c>
      <c r="H17" s="117">
        <f>G17/19</f>
        <v>0.63157894736842102</v>
      </c>
      <c r="I17" s="119">
        <v>12</v>
      </c>
      <c r="J17" s="117">
        <f>I17/19</f>
        <v>0.63157894736842102</v>
      </c>
      <c r="K17" s="117">
        <f>(J17+H17+F17+D17)/4</f>
        <v>0.61118421052631577</v>
      </c>
    </row>
    <row r="18" spans="1:11" s="22" customFormat="1" ht="24.95" customHeight="1">
      <c r="A18" s="20">
        <v>11</v>
      </c>
      <c r="B18" s="21" t="s">
        <v>189</v>
      </c>
      <c r="C18" s="119">
        <v>12</v>
      </c>
      <c r="D18" s="117">
        <f>C18/20</f>
        <v>0.6</v>
      </c>
      <c r="E18" s="119">
        <v>11</v>
      </c>
      <c r="F18" s="117">
        <f>E18/19</f>
        <v>0.57894736842105265</v>
      </c>
      <c r="G18" s="119">
        <v>11</v>
      </c>
      <c r="H18" s="117">
        <f>G18/19</f>
        <v>0.57894736842105265</v>
      </c>
      <c r="I18" s="119">
        <v>11</v>
      </c>
      <c r="J18" s="117">
        <f>I18/19</f>
        <v>0.57894736842105265</v>
      </c>
      <c r="K18" s="117">
        <f>(J18+H18+F18+D18)/4</f>
        <v>0.58421052631578951</v>
      </c>
    </row>
    <row r="19" spans="1:11" s="22" customFormat="1" ht="24.95" customHeight="1">
      <c r="A19" s="20">
        <v>15</v>
      </c>
      <c r="B19" s="21" t="s">
        <v>193</v>
      </c>
      <c r="C19" s="119">
        <v>11</v>
      </c>
      <c r="D19" s="117">
        <f>C19/20</f>
        <v>0.55000000000000004</v>
      </c>
      <c r="E19" s="119">
        <v>11</v>
      </c>
      <c r="F19" s="117">
        <f>E19/19</f>
        <v>0.57894736842105265</v>
      </c>
      <c r="G19" s="119">
        <v>11</v>
      </c>
      <c r="H19" s="117">
        <f>G19/19</f>
        <v>0.57894736842105265</v>
      </c>
      <c r="I19" s="119">
        <v>11</v>
      </c>
      <c r="J19" s="117">
        <f>I19/19</f>
        <v>0.57894736842105265</v>
      </c>
      <c r="K19" s="117">
        <f>(J19+H19+F19+D19)/4</f>
        <v>0.57171052631578956</v>
      </c>
    </row>
    <row r="20" spans="1:11" s="22" customFormat="1" ht="24.95" customHeight="1">
      <c r="A20" s="20">
        <v>12</v>
      </c>
      <c r="B20" s="21" t="s">
        <v>190</v>
      </c>
      <c r="C20" s="119">
        <v>10</v>
      </c>
      <c r="D20" s="117">
        <f>C20/20</f>
        <v>0.5</v>
      </c>
      <c r="E20" s="119">
        <v>11</v>
      </c>
      <c r="F20" s="117">
        <f>E20/19</f>
        <v>0.57894736842105265</v>
      </c>
      <c r="G20" s="119">
        <v>11</v>
      </c>
      <c r="H20" s="117">
        <f>G20/19</f>
        <v>0.57894736842105265</v>
      </c>
      <c r="I20" s="119">
        <v>11</v>
      </c>
      <c r="J20" s="117">
        <f>I20/19</f>
        <v>0.57894736842105265</v>
      </c>
      <c r="K20" s="117">
        <f>(J20+H20+F20+D20)/4</f>
        <v>0.55921052631578949</v>
      </c>
    </row>
    <row r="21" spans="1:11" s="22" customFormat="1" ht="24.95" customHeight="1">
      <c r="A21" s="20">
        <v>4</v>
      </c>
      <c r="B21" s="21" t="s">
        <v>182</v>
      </c>
      <c r="C21" s="119">
        <v>10</v>
      </c>
      <c r="D21" s="117">
        <f>C21/20</f>
        <v>0.5</v>
      </c>
      <c r="E21" s="119">
        <v>10</v>
      </c>
      <c r="F21" s="117">
        <f>E21/19</f>
        <v>0.52631578947368418</v>
      </c>
      <c r="G21" s="119">
        <v>10</v>
      </c>
      <c r="H21" s="117">
        <f>G21/19</f>
        <v>0.52631578947368418</v>
      </c>
      <c r="I21" s="119">
        <v>10</v>
      </c>
      <c r="J21" s="117">
        <f>I21/19</f>
        <v>0.52631578947368418</v>
      </c>
      <c r="K21" s="117">
        <f>(J21+H21+F21+D21)/4</f>
        <v>0.51973684210526316</v>
      </c>
    </row>
    <row r="22" spans="1:11" s="22" customFormat="1" ht="24.95" customHeight="1">
      <c r="A22" s="20">
        <v>5</v>
      </c>
      <c r="B22" s="21" t="s">
        <v>183</v>
      </c>
      <c r="C22" s="119">
        <v>9</v>
      </c>
      <c r="D22" s="117">
        <f>C22/20</f>
        <v>0.45</v>
      </c>
      <c r="E22" s="119">
        <v>10</v>
      </c>
      <c r="F22" s="117">
        <f>E22/19</f>
        <v>0.52631578947368418</v>
      </c>
      <c r="G22" s="119">
        <v>10</v>
      </c>
      <c r="H22" s="117">
        <f>G22/19</f>
        <v>0.52631578947368418</v>
      </c>
      <c r="I22" s="119">
        <v>10</v>
      </c>
      <c r="J22" s="117">
        <f>I22/19</f>
        <v>0.52631578947368418</v>
      </c>
      <c r="K22" s="117">
        <f>(J22+H22+F22+D22)/4</f>
        <v>0.50723684210526321</v>
      </c>
    </row>
    <row r="23" spans="1:11" s="22" customFormat="1" ht="24.95" customHeight="1">
      <c r="A23" s="20">
        <v>2</v>
      </c>
      <c r="B23" s="21" t="s">
        <v>180</v>
      </c>
      <c r="C23" s="119">
        <v>8</v>
      </c>
      <c r="D23" s="117">
        <f>C23/20</f>
        <v>0.4</v>
      </c>
      <c r="E23" s="119">
        <v>10</v>
      </c>
      <c r="F23" s="117">
        <f>E23/19</f>
        <v>0.52631578947368418</v>
      </c>
      <c r="G23" s="119">
        <v>10</v>
      </c>
      <c r="H23" s="117">
        <f>G23/19</f>
        <v>0.52631578947368418</v>
      </c>
      <c r="I23" s="119">
        <v>10</v>
      </c>
      <c r="J23" s="117">
        <f>I23/19</f>
        <v>0.52631578947368418</v>
      </c>
      <c r="K23" s="117">
        <f>(J23+H23+F23+D23)/4</f>
        <v>0.49473684210526314</v>
      </c>
    </row>
    <row r="24" spans="1:11" s="22" customFormat="1" ht="24.95" customHeight="1">
      <c r="A24" s="20">
        <v>3</v>
      </c>
      <c r="B24" s="21" t="s">
        <v>181</v>
      </c>
      <c r="C24" s="119">
        <v>7</v>
      </c>
      <c r="D24" s="117">
        <f>C24/20</f>
        <v>0.35</v>
      </c>
      <c r="E24" s="119">
        <v>10</v>
      </c>
      <c r="F24" s="117">
        <f>E24/19</f>
        <v>0.52631578947368418</v>
      </c>
      <c r="G24" s="119">
        <v>10</v>
      </c>
      <c r="H24" s="117">
        <f>G24/19</f>
        <v>0.52631578947368418</v>
      </c>
      <c r="I24" s="119">
        <v>10</v>
      </c>
      <c r="J24" s="117">
        <f>I24/19</f>
        <v>0.52631578947368418</v>
      </c>
      <c r="K24" s="117">
        <f>(J24+H24+F24+D24)/4</f>
        <v>0.48223684210526319</v>
      </c>
    </row>
    <row r="25" spans="1:11" s="22" customFormat="1" ht="24.95" customHeight="1">
      <c r="A25" s="20">
        <v>24</v>
      </c>
      <c r="B25" s="21" t="s">
        <v>442</v>
      </c>
      <c r="C25" s="119">
        <v>7</v>
      </c>
      <c r="D25" s="117">
        <f>C25/20</f>
        <v>0.35</v>
      </c>
      <c r="E25" s="119">
        <v>10</v>
      </c>
      <c r="F25" s="117">
        <f>E25/19</f>
        <v>0.52631578947368418</v>
      </c>
      <c r="G25" s="119">
        <v>10</v>
      </c>
      <c r="H25" s="117">
        <f>G25/19</f>
        <v>0.52631578947368418</v>
      </c>
      <c r="I25" s="119">
        <v>10</v>
      </c>
      <c r="J25" s="117">
        <f>I25/19</f>
        <v>0.52631578947368418</v>
      </c>
      <c r="K25" s="117">
        <f>(J25+H25+F25+D25)/4</f>
        <v>0.48223684210526319</v>
      </c>
    </row>
    <row r="26" spans="1:11" s="22" customFormat="1" ht="24.95" customHeight="1">
      <c r="A26" s="20">
        <v>20</v>
      </c>
      <c r="B26" s="21" t="s">
        <v>198</v>
      </c>
      <c r="C26" s="119">
        <v>10</v>
      </c>
      <c r="D26" s="117">
        <f>C26/20</f>
        <v>0.5</v>
      </c>
      <c r="E26" s="119">
        <v>9</v>
      </c>
      <c r="F26" s="117">
        <f>E26/19</f>
        <v>0.47368421052631576</v>
      </c>
      <c r="G26" s="119">
        <v>9</v>
      </c>
      <c r="H26" s="117">
        <f>G26/19</f>
        <v>0.47368421052631576</v>
      </c>
      <c r="I26" s="119">
        <v>9</v>
      </c>
      <c r="J26" s="117">
        <f>I26/19</f>
        <v>0.47368421052631576</v>
      </c>
      <c r="K26" s="117">
        <f>(J26+H26+F26+D26)/4</f>
        <v>0.48026315789473684</v>
      </c>
    </row>
    <row r="27" spans="1:11" s="22" customFormat="1" ht="24.95" customHeight="1">
      <c r="A27" s="20">
        <v>1</v>
      </c>
      <c r="B27" s="21" t="s">
        <v>179</v>
      </c>
      <c r="C27" s="119">
        <v>6</v>
      </c>
      <c r="D27" s="117">
        <f>C27/20</f>
        <v>0.3</v>
      </c>
      <c r="E27" s="119">
        <v>10</v>
      </c>
      <c r="F27" s="117">
        <f>E27/19</f>
        <v>0.52631578947368418</v>
      </c>
      <c r="G27" s="119">
        <v>10</v>
      </c>
      <c r="H27" s="117">
        <f>G27/19</f>
        <v>0.52631578947368418</v>
      </c>
      <c r="I27" s="119">
        <v>10</v>
      </c>
      <c r="J27" s="117">
        <f>I27/19</f>
        <v>0.52631578947368418</v>
      </c>
      <c r="K27" s="117">
        <f>(J27+H27+F27+D27)/4</f>
        <v>0.46973684210526317</v>
      </c>
    </row>
    <row r="28" spans="1:11" s="22" customFormat="1" ht="24.95" customHeight="1">
      <c r="A28" s="20">
        <v>6</v>
      </c>
      <c r="B28" s="21" t="s">
        <v>184</v>
      </c>
      <c r="C28" s="119">
        <v>6</v>
      </c>
      <c r="D28" s="117">
        <f>C28/20</f>
        <v>0.3</v>
      </c>
      <c r="E28" s="119">
        <v>9</v>
      </c>
      <c r="F28" s="117">
        <f>E28/19</f>
        <v>0.47368421052631576</v>
      </c>
      <c r="G28" s="119">
        <v>9</v>
      </c>
      <c r="H28" s="117">
        <f>G28/19</f>
        <v>0.47368421052631576</v>
      </c>
      <c r="I28" s="119">
        <v>9</v>
      </c>
      <c r="J28" s="117">
        <f>I28/19</f>
        <v>0.47368421052631576</v>
      </c>
      <c r="K28" s="117">
        <f>(J28+H28+F28+D28)/4</f>
        <v>0.43026315789473685</v>
      </c>
    </row>
    <row r="29" spans="1:11" s="22" customFormat="1" ht="24.95" customHeight="1">
      <c r="A29" s="20">
        <v>19</v>
      </c>
      <c r="B29" s="21" t="s">
        <v>197</v>
      </c>
      <c r="C29" s="119">
        <v>7</v>
      </c>
      <c r="D29" s="117">
        <f>C29/20</f>
        <v>0.35</v>
      </c>
      <c r="E29" s="119">
        <v>8</v>
      </c>
      <c r="F29" s="117">
        <f>E29/19</f>
        <v>0.42105263157894735</v>
      </c>
      <c r="G29" s="119">
        <v>8</v>
      </c>
      <c r="H29" s="117">
        <f>G29/19</f>
        <v>0.42105263157894735</v>
      </c>
      <c r="I29" s="119">
        <v>8</v>
      </c>
      <c r="J29" s="117">
        <f>I29/19</f>
        <v>0.42105263157894735</v>
      </c>
      <c r="K29" s="117">
        <f>(J29+H29+F29+D29)/4</f>
        <v>0.40328947368421053</v>
      </c>
    </row>
    <row r="30" spans="1:11" s="22" customFormat="1" ht="24.95" customHeight="1">
      <c r="A30" s="20">
        <v>23</v>
      </c>
      <c r="B30" s="21" t="s">
        <v>196</v>
      </c>
      <c r="C30" s="119">
        <v>6</v>
      </c>
      <c r="D30" s="117">
        <f>C30/20</f>
        <v>0.3</v>
      </c>
      <c r="E30" s="119">
        <v>8</v>
      </c>
      <c r="F30" s="117">
        <f>E30/19</f>
        <v>0.42105263157894735</v>
      </c>
      <c r="G30" s="119">
        <v>8</v>
      </c>
      <c r="H30" s="117">
        <f>G30/19</f>
        <v>0.42105263157894735</v>
      </c>
      <c r="I30" s="119">
        <v>8</v>
      </c>
      <c r="J30" s="117">
        <f>I30/19</f>
        <v>0.42105263157894735</v>
      </c>
      <c r="K30" s="117">
        <f>(J30+H30+F30+D30)/4</f>
        <v>0.39078947368421052</v>
      </c>
    </row>
    <row r="31" spans="1:11" s="22" customFormat="1" ht="24.95" customHeight="1">
      <c r="A31" s="20">
        <v>26</v>
      </c>
      <c r="B31" s="21" t="s">
        <v>1018</v>
      </c>
      <c r="C31" s="119">
        <v>0</v>
      </c>
      <c r="D31" s="117">
        <f>C31/20</f>
        <v>0</v>
      </c>
      <c r="E31" s="119">
        <v>0</v>
      </c>
      <c r="F31" s="117">
        <f>E31/19</f>
        <v>0</v>
      </c>
      <c r="G31" s="119">
        <v>0</v>
      </c>
      <c r="H31" s="117">
        <f>G31/19</f>
        <v>0</v>
      </c>
      <c r="I31" s="119">
        <v>0</v>
      </c>
      <c r="J31" s="117">
        <f>I31/19</f>
        <v>0</v>
      </c>
      <c r="K31" s="117">
        <f>(J31+H31+F31+D31)/4</f>
        <v>0</v>
      </c>
    </row>
  </sheetData>
  <autoFilter ref="A5:K5">
    <sortState ref="A6:K31">
      <sortCondition descending="1" ref="K5"/>
    </sortState>
  </autoFilter>
  <mergeCells count="5">
    <mergeCell ref="A1:J1"/>
    <mergeCell ref="C2:D2"/>
    <mergeCell ref="E2:F2"/>
    <mergeCell ref="G2:H2"/>
    <mergeCell ref="I2:J2"/>
  </mergeCells>
  <pageMargins left="0.41" right="0.61" top="0.25" bottom="0.2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BBA-II</vt:lpstr>
      <vt:lpstr>BCOM-II</vt:lpstr>
      <vt:lpstr>BA-II-A</vt:lpstr>
      <vt:lpstr>BA-II-B</vt:lpstr>
      <vt:lpstr>BBA IV</vt:lpstr>
      <vt:lpstr>BCOM IV</vt:lpstr>
      <vt:lpstr>BA-IV-A</vt:lpstr>
      <vt:lpstr>BA-IV-B</vt:lpstr>
      <vt:lpstr>BBA VI</vt:lpstr>
      <vt:lpstr>BCom VI</vt:lpstr>
      <vt:lpstr>BA VI</vt:lpstr>
      <vt:lpstr>BBA VIII</vt:lpstr>
      <vt:lpstr>BCom VIII</vt:lpstr>
      <vt:lpstr>BA VIII</vt:lpstr>
      <vt:lpstr>BBAX</vt:lpstr>
      <vt:lpstr>BComX</vt:lpstr>
      <vt:lpstr>BAX</vt:lpstr>
      <vt:lpstr>BBA X</vt:lpstr>
      <vt:lpstr>BCom X</vt:lpstr>
      <vt:lpstr>BA X</vt:lpstr>
      <vt:lpstr>SUBJECT</vt:lpstr>
      <vt:lpstr>Sheet1</vt:lpstr>
      <vt:lpstr>'BBA-II'!Print_Area</vt:lpstr>
      <vt:lpstr>'BCOM-II'!Print_Area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2019-05-04T05:53:07Z</dcterms:modified>
</cp:coreProperties>
</file>